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S\2022_Key\2021 Power Plan\Supporting Materials\1.7 2021 Natural Gas Price Run up\"/>
    </mc:Choice>
  </mc:AlternateContent>
  <xr:revisionPtr revIDLastSave="0" documentId="13_ncr:1_{10A40F06-A9D3-4267-B714-952D90CDA2EA}" xr6:coauthVersionLast="47" xr6:coauthVersionMax="47" xr10:uidLastSave="{00000000-0000-0000-0000-000000000000}"/>
  <bookViews>
    <workbookView xWindow="2565" yWindow="1350" windowWidth="24075" windowHeight="13830" activeTab="3" xr2:uid="{490AC69D-3A05-463C-B65C-0E010559767F}"/>
  </bookViews>
  <sheets>
    <sheet name="HenryHub Run Up" sheetId="2" r:id="rId1"/>
    <sheet name="Price History Henry Hub" sheetId="4" r:id="rId2"/>
    <sheet name="Annul Henry Hub Price" sheetId="5" r:id="rId3"/>
    <sheet name="Annual Sumas Price" sheetId="6" r:id="rId4"/>
    <sheet name="Sheet3" sheetId="3" r:id="rId5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4" i="6" l="1"/>
  <c r="AC44" i="6"/>
  <c r="Z44" i="6"/>
  <c r="Q44" i="6"/>
  <c r="S43" i="6"/>
  <c r="AC43" i="6"/>
  <c r="Z43" i="6"/>
  <c r="R42" i="6"/>
  <c r="Z42" i="6"/>
  <c r="S42" i="6"/>
  <c r="Q41" i="6"/>
  <c r="AC41" i="6"/>
  <c r="Z41" i="6"/>
  <c r="S41" i="6"/>
  <c r="R41" i="6"/>
  <c r="AC40" i="6"/>
  <c r="Z40" i="6"/>
  <c r="S40" i="6"/>
  <c r="T40" i="6" s="1"/>
  <c r="R40" i="6"/>
  <c r="Q40" i="6"/>
  <c r="AC39" i="6"/>
  <c r="Z39" i="6"/>
  <c r="T39" i="6"/>
  <c r="S39" i="6"/>
  <c r="R39" i="6"/>
  <c r="Q39" i="6"/>
  <c r="Q38" i="6"/>
  <c r="Z38" i="6"/>
  <c r="AC37" i="6"/>
  <c r="Z37" i="6"/>
  <c r="S36" i="6"/>
  <c r="AC36" i="6"/>
  <c r="Z36" i="6"/>
  <c r="Q36" i="6"/>
  <c r="R35" i="6"/>
  <c r="T35" i="6" s="1"/>
  <c r="AC35" i="6"/>
  <c r="Z35" i="6"/>
  <c r="S35" i="6"/>
  <c r="S34" i="6"/>
  <c r="Z34" i="6"/>
  <c r="AC33" i="6"/>
  <c r="Z33" i="6"/>
  <c r="S33" i="6"/>
  <c r="T33" i="6" s="1"/>
  <c r="R33" i="6"/>
  <c r="Q33" i="6"/>
  <c r="AC32" i="6"/>
  <c r="Z32" i="6"/>
  <c r="S32" i="6"/>
  <c r="T32" i="6" s="1"/>
  <c r="R32" i="6"/>
  <c r="Q32" i="6"/>
  <c r="S31" i="6"/>
  <c r="T31" i="6" s="1"/>
  <c r="AC31" i="6"/>
  <c r="Z31" i="6"/>
  <c r="R31" i="6"/>
  <c r="Q31" i="6"/>
  <c r="Q30" i="6"/>
  <c r="Z30" i="6"/>
  <c r="AC29" i="6"/>
  <c r="Z29" i="6"/>
  <c r="S28" i="6"/>
  <c r="AC28" i="6"/>
  <c r="Z28" i="6"/>
  <c r="Q28" i="6"/>
  <c r="S27" i="6"/>
  <c r="AC27" i="6"/>
  <c r="Z27" i="6"/>
  <c r="S26" i="6"/>
  <c r="Z26" i="6"/>
  <c r="AC25" i="6"/>
  <c r="Z25" i="6"/>
  <c r="S25" i="6"/>
  <c r="T25" i="6" s="1"/>
  <c r="R25" i="6"/>
  <c r="Q25" i="6"/>
  <c r="S24" i="6"/>
  <c r="T24" i="6" s="1"/>
  <c r="Z24" i="6"/>
  <c r="R24" i="6"/>
  <c r="Q24" i="6"/>
  <c r="R23" i="6"/>
  <c r="Z23" i="6"/>
  <c r="Q23" i="6"/>
  <c r="Q22" i="6"/>
  <c r="Z22" i="6"/>
  <c r="AC21" i="6"/>
  <c r="Z21" i="6"/>
  <c r="AC20" i="6"/>
  <c r="Z20" i="6"/>
  <c r="S20" i="6"/>
  <c r="T20" i="6" s="1"/>
  <c r="R20" i="6"/>
  <c r="Q20" i="6"/>
  <c r="V20" i="6"/>
  <c r="AC19" i="6"/>
  <c r="V19" i="6" s="1"/>
  <c r="Z19" i="6"/>
  <c r="AC18" i="6"/>
  <c r="AC17" i="6"/>
  <c r="AC16" i="6"/>
  <c r="AC15" i="6"/>
  <c r="AC14" i="6"/>
  <c r="AC13" i="6"/>
  <c r="AC12" i="6"/>
  <c r="AC11" i="6"/>
  <c r="AC10" i="6"/>
  <c r="AC9" i="6"/>
  <c r="Z8" i="6"/>
  <c r="Y8" i="6"/>
  <c r="X8" i="6"/>
  <c r="W8" i="6"/>
  <c r="V8" i="6"/>
  <c r="T8" i="6"/>
  <c r="S8" i="6"/>
  <c r="R8" i="6"/>
  <c r="Q8" i="6"/>
  <c r="P8" i="6"/>
  <c r="AC44" i="5"/>
  <c r="Z44" i="5"/>
  <c r="R44" i="5"/>
  <c r="Q44" i="5"/>
  <c r="S43" i="5"/>
  <c r="T43" i="5" s="1"/>
  <c r="AC43" i="5"/>
  <c r="Z43" i="5"/>
  <c r="R43" i="5"/>
  <c r="Q43" i="5"/>
  <c r="R42" i="5"/>
  <c r="Z42" i="5"/>
  <c r="S42" i="5"/>
  <c r="Q42" i="5"/>
  <c r="S41" i="5"/>
  <c r="AC41" i="5"/>
  <c r="Z41" i="5"/>
  <c r="R41" i="5"/>
  <c r="R40" i="5"/>
  <c r="Z40" i="5"/>
  <c r="S40" i="5"/>
  <c r="AC39" i="5"/>
  <c r="Z39" i="5"/>
  <c r="S39" i="5"/>
  <c r="R39" i="5"/>
  <c r="Q39" i="5"/>
  <c r="AC38" i="5"/>
  <c r="Z38" i="5"/>
  <c r="Q38" i="5"/>
  <c r="Q37" i="5"/>
  <c r="AC37" i="5"/>
  <c r="Z37" i="5"/>
  <c r="S37" i="5"/>
  <c r="R37" i="5"/>
  <c r="AC36" i="5"/>
  <c r="Z36" i="5"/>
  <c r="R36" i="5"/>
  <c r="S35" i="5"/>
  <c r="T35" i="5" s="1"/>
  <c r="AC35" i="5"/>
  <c r="Z35" i="5"/>
  <c r="R35" i="5"/>
  <c r="Q35" i="5"/>
  <c r="R34" i="5"/>
  <c r="Z34" i="5"/>
  <c r="S34" i="5"/>
  <c r="Q34" i="5"/>
  <c r="S33" i="5"/>
  <c r="Z33" i="5"/>
  <c r="R32" i="5"/>
  <c r="AC32" i="5"/>
  <c r="Z32" i="5"/>
  <c r="S32" i="5"/>
  <c r="AC31" i="5"/>
  <c r="Z31" i="5"/>
  <c r="S31" i="5"/>
  <c r="R31" i="5"/>
  <c r="T31" i="5" s="1"/>
  <c r="Q31" i="5"/>
  <c r="AC30" i="5"/>
  <c r="Z30" i="5"/>
  <c r="Q30" i="5"/>
  <c r="Q29" i="5"/>
  <c r="AC29" i="5"/>
  <c r="Z29" i="5"/>
  <c r="S29" i="5"/>
  <c r="T29" i="5" s="1"/>
  <c r="R29" i="5"/>
  <c r="AC28" i="5"/>
  <c r="Z28" i="5"/>
  <c r="R28" i="5"/>
  <c r="S27" i="5"/>
  <c r="AC27" i="5"/>
  <c r="Z27" i="5"/>
  <c r="R27" i="5"/>
  <c r="Q27" i="5"/>
  <c r="R26" i="5"/>
  <c r="Z26" i="5"/>
  <c r="S26" i="5"/>
  <c r="Q26" i="5"/>
  <c r="S25" i="5"/>
  <c r="Z25" i="5"/>
  <c r="R24" i="5"/>
  <c r="AC24" i="5"/>
  <c r="Z24" i="5"/>
  <c r="S24" i="5"/>
  <c r="AC23" i="5"/>
  <c r="Z23" i="5"/>
  <c r="S23" i="5"/>
  <c r="R23" i="5"/>
  <c r="Q23" i="5"/>
  <c r="AC22" i="5"/>
  <c r="Z22" i="5"/>
  <c r="Q22" i="5"/>
  <c r="AC21" i="5"/>
  <c r="Z21" i="5"/>
  <c r="Q21" i="5"/>
  <c r="Q20" i="5"/>
  <c r="Z20" i="5"/>
  <c r="R20" i="5"/>
  <c r="AC19" i="5"/>
  <c r="V19" i="5" s="1"/>
  <c r="Z19" i="5"/>
  <c r="S19" i="5"/>
  <c r="T19" i="5" s="1"/>
  <c r="R19" i="5"/>
  <c r="Q19" i="5"/>
  <c r="AC18" i="5"/>
  <c r="V18" i="5" s="1"/>
  <c r="AC17" i="5"/>
  <c r="V17" i="5" s="1"/>
  <c r="AC16" i="5"/>
  <c r="V16" i="5" s="1"/>
  <c r="AC15" i="5"/>
  <c r="AC14" i="5"/>
  <c r="V14" i="5"/>
  <c r="AC13" i="5"/>
  <c r="AC12" i="5"/>
  <c r="V12" i="5" s="1"/>
  <c r="AC11" i="5"/>
  <c r="V11" i="5" s="1"/>
  <c r="AC10" i="5"/>
  <c r="V10" i="5" s="1"/>
  <c r="AC9" i="5"/>
  <c r="V9" i="5" s="1"/>
  <c r="Z8" i="5"/>
  <c r="Y8" i="5"/>
  <c r="X8" i="5"/>
  <c r="W8" i="5"/>
  <c r="V8" i="5"/>
  <c r="T8" i="5"/>
  <c r="S8" i="5"/>
  <c r="R8" i="5"/>
  <c r="Q8" i="5"/>
  <c r="P8" i="5"/>
  <c r="M292" i="4"/>
  <c r="M291" i="4"/>
  <c r="M290" i="4"/>
  <c r="M289" i="4"/>
  <c r="M288" i="4"/>
  <c r="M287" i="4"/>
  <c r="M286" i="4"/>
  <c r="M285" i="4"/>
  <c r="M284" i="4"/>
  <c r="M283" i="4"/>
  <c r="M282" i="4"/>
  <c r="M281" i="4"/>
  <c r="M280" i="4"/>
  <c r="L279" i="4"/>
  <c r="L278" i="4"/>
  <c r="L277" i="4"/>
  <c r="L276" i="4"/>
  <c r="L275" i="4"/>
  <c r="L274" i="4"/>
  <c r="L273" i="4"/>
  <c r="L272" i="4"/>
  <c r="L271" i="4"/>
  <c r="L270" i="4"/>
  <c r="L269" i="4"/>
  <c r="L268" i="4"/>
  <c r="L267" i="4"/>
  <c r="L266" i="4"/>
  <c r="L265" i="4"/>
  <c r="L264" i="4"/>
  <c r="L263" i="4"/>
  <c r="L262" i="4"/>
  <c r="L261" i="4"/>
  <c r="L260" i="4"/>
  <c r="L259" i="4"/>
  <c r="L258" i="4"/>
  <c r="L257" i="4"/>
  <c r="L256" i="4"/>
  <c r="L255" i="4"/>
  <c r="L254" i="4"/>
  <c r="L253" i="4"/>
  <c r="L252" i="4"/>
  <c r="L251" i="4"/>
  <c r="L250" i="4"/>
  <c r="L249" i="4"/>
  <c r="L248" i="4"/>
  <c r="L247" i="4"/>
  <c r="L246" i="4"/>
  <c r="L245" i="4"/>
  <c r="L244" i="4"/>
  <c r="L243" i="4"/>
  <c r="L242" i="4"/>
  <c r="L241" i="4"/>
  <c r="L240" i="4"/>
  <c r="L239" i="4"/>
  <c r="L238" i="4"/>
  <c r="L237" i="4"/>
  <c r="L236" i="4"/>
  <c r="L235" i="4"/>
  <c r="L234" i="4"/>
  <c r="L233" i="4"/>
  <c r="L232" i="4"/>
  <c r="L231" i="4"/>
  <c r="L230" i="4"/>
  <c r="L229" i="4"/>
  <c r="L228" i="4"/>
  <c r="L227" i="4"/>
  <c r="L226" i="4"/>
  <c r="L225" i="4"/>
  <c r="L224" i="4"/>
  <c r="L223" i="4"/>
  <c r="L222" i="4"/>
  <c r="L221" i="4"/>
  <c r="L220" i="4"/>
  <c r="L219" i="4"/>
  <c r="L218" i="4"/>
  <c r="L217" i="4"/>
  <c r="L216" i="4"/>
  <c r="L215" i="4"/>
  <c r="L214" i="4"/>
  <c r="L213" i="4"/>
  <c r="L212" i="4"/>
  <c r="L211" i="4"/>
  <c r="L210" i="4"/>
  <c r="L209" i="4"/>
  <c r="K208" i="4"/>
  <c r="K207" i="4"/>
  <c r="K206" i="4"/>
  <c r="K205" i="4"/>
  <c r="K204" i="4"/>
  <c r="K203" i="4"/>
  <c r="K202" i="4"/>
  <c r="K201" i="4"/>
  <c r="K200" i="4"/>
  <c r="K199" i="4"/>
  <c r="K198" i="4"/>
  <c r="K197" i="4"/>
  <c r="K196" i="4"/>
  <c r="K195" i="4"/>
  <c r="K194" i="4"/>
  <c r="K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T42" i="6" l="1"/>
  <c r="T41" i="6"/>
  <c r="T34" i="6"/>
  <c r="V12" i="6"/>
  <c r="V16" i="6"/>
  <c r="V9" i="6"/>
  <c r="V13" i="6"/>
  <c r="V17" i="6"/>
  <c r="V10" i="6"/>
  <c r="V14" i="6"/>
  <c r="V18" i="6"/>
  <c r="V11" i="6"/>
  <c r="V15" i="6"/>
  <c r="Q19" i="6"/>
  <c r="R19" i="6"/>
  <c r="Q21" i="6"/>
  <c r="R22" i="6"/>
  <c r="S23" i="6"/>
  <c r="T23" i="6" s="1"/>
  <c r="AC26" i="6"/>
  <c r="Q29" i="6"/>
  <c r="R30" i="6"/>
  <c r="AC34" i="6"/>
  <c r="Q37" i="6"/>
  <c r="R38" i="6"/>
  <c r="AC42" i="6"/>
  <c r="S19" i="6"/>
  <c r="R21" i="6"/>
  <c r="S22" i="6"/>
  <c r="R29" i="6"/>
  <c r="S30" i="6"/>
  <c r="T30" i="6" s="1"/>
  <c r="R37" i="6"/>
  <c r="S38" i="6"/>
  <c r="T38" i="6" s="1"/>
  <c r="S21" i="6"/>
  <c r="AC24" i="6"/>
  <c r="Q27" i="6"/>
  <c r="R28" i="6"/>
  <c r="T28" i="6" s="1"/>
  <c r="S29" i="6"/>
  <c r="T29" i="6" s="1"/>
  <c r="Q35" i="6"/>
  <c r="R36" i="6"/>
  <c r="T36" i="6" s="1"/>
  <c r="S37" i="6"/>
  <c r="Q43" i="6"/>
  <c r="R44" i="6"/>
  <c r="T44" i="6" s="1"/>
  <c r="AC23" i="6"/>
  <c r="Q26" i="6"/>
  <c r="R27" i="6"/>
  <c r="T27" i="6" s="1"/>
  <c r="Q34" i="6"/>
  <c r="Q42" i="6"/>
  <c r="R43" i="6"/>
  <c r="T43" i="6" s="1"/>
  <c r="AC22" i="6"/>
  <c r="R26" i="6"/>
  <c r="T26" i="6" s="1"/>
  <c r="AC30" i="6"/>
  <c r="R34" i="6"/>
  <c r="AC38" i="6"/>
  <c r="T37" i="5"/>
  <c r="T39" i="5"/>
  <c r="T23" i="5"/>
  <c r="T41" i="5"/>
  <c r="T27" i="5"/>
  <c r="V15" i="5"/>
  <c r="T26" i="5"/>
  <c r="T34" i="5"/>
  <c r="V13" i="5"/>
  <c r="T24" i="5"/>
  <c r="T32" i="5"/>
  <c r="T40" i="5"/>
  <c r="T42" i="5"/>
  <c r="S20" i="5"/>
  <c r="T20" i="5" s="1"/>
  <c r="R21" i="5"/>
  <c r="R22" i="5"/>
  <c r="AC26" i="5"/>
  <c r="R30" i="5"/>
  <c r="AC34" i="5"/>
  <c r="R38" i="5"/>
  <c r="AC42" i="5"/>
  <c r="S21" i="5"/>
  <c r="S22" i="5"/>
  <c r="AC25" i="5"/>
  <c r="Q28" i="5"/>
  <c r="S30" i="5"/>
  <c r="T30" i="5" s="1"/>
  <c r="AC33" i="5"/>
  <c r="Q36" i="5"/>
  <c r="S38" i="5"/>
  <c r="T38" i="5" s="1"/>
  <c r="AC40" i="5"/>
  <c r="S28" i="5"/>
  <c r="T28" i="5" s="1"/>
  <c r="S36" i="5"/>
  <c r="T36" i="5" s="1"/>
  <c r="S44" i="5"/>
  <c r="T44" i="5" s="1"/>
  <c r="AC20" i="5"/>
  <c r="V20" i="5" s="1"/>
  <c r="Q25" i="5"/>
  <c r="Q33" i="5"/>
  <c r="Q41" i="5"/>
  <c r="Q24" i="5"/>
  <c r="R25" i="5"/>
  <c r="T25" i="5" s="1"/>
  <c r="Q32" i="5"/>
  <c r="R33" i="5"/>
  <c r="T33" i="5" s="1"/>
  <c r="Q40" i="5"/>
  <c r="T22" i="6" l="1"/>
  <c r="T19" i="6"/>
  <c r="T21" i="6"/>
  <c r="T37" i="6"/>
  <c r="T21" i="5"/>
  <c r="T2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tc={DE5BBC81-A10A-4BED-8F48-272E1B6A124C}</author>
  </authors>
  <commentList>
    <comment ref="P20" authorId="0" shapeId="0" xr:uid="{DE5BBC81-A10A-4BED-8F48-272E1B6A124C}">
      <text>
        <t>[Threaded comment]
Your version of Excel allows you to read this threaded comment; however, any edits to it will get removed if the file is opened in a newer version of Excel. Learn more: https://go.microsoft.com/fwlink/?linkid=870924
Comment:
    thru sept</t>
      </text>
    </comment>
  </commentList>
</comments>
</file>

<file path=xl/sharedStrings.xml><?xml version="1.0" encoding="utf-8"?>
<sst xmlns="http://schemas.openxmlformats.org/spreadsheetml/2006/main" count="60" uniqueCount="22">
  <si>
    <t>Prices $/mmbtu nominal</t>
  </si>
  <si>
    <t>Month</t>
  </si>
  <si>
    <t>Henry Hub</t>
  </si>
  <si>
    <t>Western Energy Crisis</t>
  </si>
  <si>
    <t>Hurricane Season</t>
  </si>
  <si>
    <t>Market run then economic crash</t>
  </si>
  <si>
    <t>Begin the Era of Shale,fracking, horiozontal drilling</t>
  </si>
  <si>
    <t>Polar Vortex grips the US</t>
  </si>
  <si>
    <t>Long supply</t>
  </si>
  <si>
    <t>Texas freezes</t>
  </si>
  <si>
    <t>Historic</t>
  </si>
  <si>
    <t>Forecast-Med</t>
  </si>
  <si>
    <t>Forecast-Low</t>
  </si>
  <si>
    <t>Forecast-High</t>
  </si>
  <si>
    <t>Forecast-Range</t>
  </si>
  <si>
    <t>YEAR</t>
  </si>
  <si>
    <t>Nom to 2016$</t>
  </si>
  <si>
    <t>2016$ to Nom</t>
  </si>
  <si>
    <t>Sumas</t>
  </si>
  <si>
    <t>Day</t>
  </si>
  <si>
    <t>Henry Hub $/mmbtu</t>
  </si>
  <si>
    <t>5-day centered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</si>
</sst>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0" fillId="0" borderId="0" xfId="0" applyAlignment="1">
      <alignment wrapText="1"/>
    </xf>
    <xf numFmtId="17" fontId="0" fillId="0" borderId="0" xfId="0" applyNumberFormat="1"/>
    <xf numFmtId="2" fontId="0" fillId="0" borderId="0" xfId="0" applyNumberForma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2" xfId="0" applyNumberFormat="1" applyBorder="1"/>
    <xf numFmtId="2" fontId="0" fillId="0" borderId="0" xfId="0" applyNumberFormat="1" applyAlignment="1">
      <alignment horizontal="center" vertical="center"/>
    </xf>
    <xf numFmtId="164" fontId="0" fillId="0" borderId="3" xfId="0" applyNumberFormat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'HenryHub Run Up'!$C$6:$C$311</c:f>
              <c:numCache>
                <c:formatCode>m/d/yyyy</c:formatCode>
                <c:ptCount val="306"/>
                <c:pt idx="0">
                  <c:v>44256</c:v>
                </c:pt>
                <c:pt idx="1">
                  <c:v>44257</c:v>
                </c:pt>
                <c:pt idx="2">
                  <c:v>44258</c:v>
                </c:pt>
                <c:pt idx="3">
                  <c:v>44259</c:v>
                </c:pt>
                <c:pt idx="4">
                  <c:v>44260</c:v>
                </c:pt>
                <c:pt idx="5">
                  <c:v>44261</c:v>
                </c:pt>
                <c:pt idx="6">
                  <c:v>44262</c:v>
                </c:pt>
                <c:pt idx="7">
                  <c:v>44263</c:v>
                </c:pt>
                <c:pt idx="8">
                  <c:v>44264</c:v>
                </c:pt>
                <c:pt idx="9">
                  <c:v>44265</c:v>
                </c:pt>
                <c:pt idx="10">
                  <c:v>44266</c:v>
                </c:pt>
                <c:pt idx="11">
                  <c:v>44267</c:v>
                </c:pt>
                <c:pt idx="12">
                  <c:v>44268</c:v>
                </c:pt>
                <c:pt idx="13">
                  <c:v>44269</c:v>
                </c:pt>
                <c:pt idx="14">
                  <c:v>44270</c:v>
                </c:pt>
                <c:pt idx="15">
                  <c:v>44271</c:v>
                </c:pt>
                <c:pt idx="16">
                  <c:v>44272</c:v>
                </c:pt>
                <c:pt idx="17">
                  <c:v>44273</c:v>
                </c:pt>
                <c:pt idx="18">
                  <c:v>44274</c:v>
                </c:pt>
                <c:pt idx="19">
                  <c:v>44275</c:v>
                </c:pt>
                <c:pt idx="20">
                  <c:v>44276</c:v>
                </c:pt>
                <c:pt idx="21">
                  <c:v>44277</c:v>
                </c:pt>
                <c:pt idx="22">
                  <c:v>44278</c:v>
                </c:pt>
                <c:pt idx="23">
                  <c:v>44279</c:v>
                </c:pt>
                <c:pt idx="24">
                  <c:v>44280</c:v>
                </c:pt>
                <c:pt idx="25">
                  <c:v>44281</c:v>
                </c:pt>
                <c:pt idx="26">
                  <c:v>44282</c:v>
                </c:pt>
                <c:pt idx="27">
                  <c:v>44283</c:v>
                </c:pt>
                <c:pt idx="28">
                  <c:v>44284</c:v>
                </c:pt>
                <c:pt idx="29">
                  <c:v>44285</c:v>
                </c:pt>
                <c:pt idx="30">
                  <c:v>44286</c:v>
                </c:pt>
                <c:pt idx="31">
                  <c:v>44287</c:v>
                </c:pt>
                <c:pt idx="32">
                  <c:v>44288</c:v>
                </c:pt>
                <c:pt idx="33">
                  <c:v>44289</c:v>
                </c:pt>
                <c:pt idx="34">
                  <c:v>44290</c:v>
                </c:pt>
                <c:pt idx="35">
                  <c:v>44291</c:v>
                </c:pt>
                <c:pt idx="36">
                  <c:v>44292</c:v>
                </c:pt>
                <c:pt idx="37">
                  <c:v>44293</c:v>
                </c:pt>
                <c:pt idx="38">
                  <c:v>44294</c:v>
                </c:pt>
                <c:pt idx="39">
                  <c:v>44295</c:v>
                </c:pt>
                <c:pt idx="40">
                  <c:v>44296</c:v>
                </c:pt>
                <c:pt idx="41">
                  <c:v>44297</c:v>
                </c:pt>
                <c:pt idx="42">
                  <c:v>44298</c:v>
                </c:pt>
                <c:pt idx="43">
                  <c:v>44299</c:v>
                </c:pt>
                <c:pt idx="44">
                  <c:v>44300</c:v>
                </c:pt>
                <c:pt idx="45">
                  <c:v>44301</c:v>
                </c:pt>
                <c:pt idx="46">
                  <c:v>44302</c:v>
                </c:pt>
                <c:pt idx="47">
                  <c:v>44303</c:v>
                </c:pt>
                <c:pt idx="48">
                  <c:v>44304</c:v>
                </c:pt>
                <c:pt idx="49">
                  <c:v>44305</c:v>
                </c:pt>
                <c:pt idx="50">
                  <c:v>44306</c:v>
                </c:pt>
                <c:pt idx="51">
                  <c:v>44307</c:v>
                </c:pt>
                <c:pt idx="52">
                  <c:v>44308</c:v>
                </c:pt>
                <c:pt idx="53">
                  <c:v>44309</c:v>
                </c:pt>
                <c:pt idx="54">
                  <c:v>44310</c:v>
                </c:pt>
                <c:pt idx="55">
                  <c:v>44311</c:v>
                </c:pt>
                <c:pt idx="56">
                  <c:v>44312</c:v>
                </c:pt>
                <c:pt idx="57">
                  <c:v>44313</c:v>
                </c:pt>
                <c:pt idx="58">
                  <c:v>44314</c:v>
                </c:pt>
                <c:pt idx="59">
                  <c:v>44315</c:v>
                </c:pt>
                <c:pt idx="60">
                  <c:v>44316</c:v>
                </c:pt>
                <c:pt idx="61">
                  <c:v>44317</c:v>
                </c:pt>
                <c:pt idx="62">
                  <c:v>44318</c:v>
                </c:pt>
                <c:pt idx="63">
                  <c:v>44319</c:v>
                </c:pt>
                <c:pt idx="64">
                  <c:v>44320</c:v>
                </c:pt>
                <c:pt idx="65">
                  <c:v>44321</c:v>
                </c:pt>
                <c:pt idx="66">
                  <c:v>44322</c:v>
                </c:pt>
                <c:pt idx="67">
                  <c:v>44323</c:v>
                </c:pt>
                <c:pt idx="68">
                  <c:v>44324</c:v>
                </c:pt>
                <c:pt idx="69">
                  <c:v>44325</c:v>
                </c:pt>
                <c:pt idx="70">
                  <c:v>44326</c:v>
                </c:pt>
                <c:pt idx="71">
                  <c:v>44327</c:v>
                </c:pt>
                <c:pt idx="72">
                  <c:v>44328</c:v>
                </c:pt>
                <c:pt idx="73">
                  <c:v>44329</c:v>
                </c:pt>
                <c:pt idx="74">
                  <c:v>44330</c:v>
                </c:pt>
                <c:pt idx="75">
                  <c:v>44331</c:v>
                </c:pt>
                <c:pt idx="76">
                  <c:v>44332</c:v>
                </c:pt>
                <c:pt idx="77">
                  <c:v>44333</c:v>
                </c:pt>
                <c:pt idx="78">
                  <c:v>44334</c:v>
                </c:pt>
                <c:pt idx="79">
                  <c:v>44335</c:v>
                </c:pt>
                <c:pt idx="80">
                  <c:v>44336</c:v>
                </c:pt>
                <c:pt idx="81">
                  <c:v>44337</c:v>
                </c:pt>
                <c:pt idx="82">
                  <c:v>44338</c:v>
                </c:pt>
                <c:pt idx="83">
                  <c:v>44339</c:v>
                </c:pt>
                <c:pt idx="84">
                  <c:v>44340</c:v>
                </c:pt>
                <c:pt idx="85">
                  <c:v>44341</c:v>
                </c:pt>
                <c:pt idx="86">
                  <c:v>44342</c:v>
                </c:pt>
                <c:pt idx="87">
                  <c:v>44343</c:v>
                </c:pt>
                <c:pt idx="88">
                  <c:v>44344</c:v>
                </c:pt>
                <c:pt idx="89">
                  <c:v>44345</c:v>
                </c:pt>
                <c:pt idx="90">
                  <c:v>44346</c:v>
                </c:pt>
                <c:pt idx="91">
                  <c:v>44347</c:v>
                </c:pt>
                <c:pt idx="92">
                  <c:v>44348</c:v>
                </c:pt>
                <c:pt idx="93">
                  <c:v>44349</c:v>
                </c:pt>
                <c:pt idx="94">
                  <c:v>44350</c:v>
                </c:pt>
                <c:pt idx="95">
                  <c:v>44351</c:v>
                </c:pt>
                <c:pt idx="96">
                  <c:v>44352</c:v>
                </c:pt>
                <c:pt idx="97">
                  <c:v>44353</c:v>
                </c:pt>
                <c:pt idx="98">
                  <c:v>44354</c:v>
                </c:pt>
                <c:pt idx="99">
                  <c:v>44355</c:v>
                </c:pt>
                <c:pt idx="100">
                  <c:v>44356</c:v>
                </c:pt>
                <c:pt idx="101">
                  <c:v>44357</c:v>
                </c:pt>
                <c:pt idx="102">
                  <c:v>44358</c:v>
                </c:pt>
                <c:pt idx="103">
                  <c:v>44359</c:v>
                </c:pt>
                <c:pt idx="104">
                  <c:v>44360</c:v>
                </c:pt>
                <c:pt idx="105">
                  <c:v>44361</c:v>
                </c:pt>
                <c:pt idx="106">
                  <c:v>44362</c:v>
                </c:pt>
                <c:pt idx="107">
                  <c:v>44363</c:v>
                </c:pt>
                <c:pt idx="108">
                  <c:v>44364</c:v>
                </c:pt>
                <c:pt idx="109">
                  <c:v>44365</c:v>
                </c:pt>
                <c:pt idx="110">
                  <c:v>44366</c:v>
                </c:pt>
                <c:pt idx="111">
                  <c:v>44367</c:v>
                </c:pt>
                <c:pt idx="112">
                  <c:v>44368</c:v>
                </c:pt>
                <c:pt idx="113">
                  <c:v>44369</c:v>
                </c:pt>
                <c:pt idx="114">
                  <c:v>44370</c:v>
                </c:pt>
                <c:pt idx="115">
                  <c:v>44371</c:v>
                </c:pt>
                <c:pt idx="116">
                  <c:v>44372</c:v>
                </c:pt>
                <c:pt idx="117">
                  <c:v>44373</c:v>
                </c:pt>
                <c:pt idx="118">
                  <c:v>44374</c:v>
                </c:pt>
                <c:pt idx="119">
                  <c:v>44375</c:v>
                </c:pt>
                <c:pt idx="120">
                  <c:v>44376</c:v>
                </c:pt>
                <c:pt idx="121">
                  <c:v>44377</c:v>
                </c:pt>
                <c:pt idx="122">
                  <c:v>44378</c:v>
                </c:pt>
                <c:pt idx="123">
                  <c:v>44379</c:v>
                </c:pt>
                <c:pt idx="124">
                  <c:v>44380</c:v>
                </c:pt>
                <c:pt idx="125">
                  <c:v>44381</c:v>
                </c:pt>
                <c:pt idx="126">
                  <c:v>44382</c:v>
                </c:pt>
                <c:pt idx="127">
                  <c:v>44383</c:v>
                </c:pt>
                <c:pt idx="128">
                  <c:v>44384</c:v>
                </c:pt>
                <c:pt idx="129">
                  <c:v>44385</c:v>
                </c:pt>
                <c:pt idx="130">
                  <c:v>44386</c:v>
                </c:pt>
                <c:pt idx="131">
                  <c:v>44387</c:v>
                </c:pt>
                <c:pt idx="132">
                  <c:v>44388</c:v>
                </c:pt>
                <c:pt idx="133">
                  <c:v>44389</c:v>
                </c:pt>
                <c:pt idx="134">
                  <c:v>44390</c:v>
                </c:pt>
                <c:pt idx="135">
                  <c:v>44391</c:v>
                </c:pt>
                <c:pt idx="136">
                  <c:v>44392</c:v>
                </c:pt>
                <c:pt idx="137">
                  <c:v>44393</c:v>
                </c:pt>
                <c:pt idx="138">
                  <c:v>44394</c:v>
                </c:pt>
                <c:pt idx="139">
                  <c:v>44395</c:v>
                </c:pt>
                <c:pt idx="140">
                  <c:v>44396</c:v>
                </c:pt>
                <c:pt idx="141">
                  <c:v>44397</c:v>
                </c:pt>
                <c:pt idx="142">
                  <c:v>44398</c:v>
                </c:pt>
                <c:pt idx="143">
                  <c:v>44399</c:v>
                </c:pt>
                <c:pt idx="144">
                  <c:v>44400</c:v>
                </c:pt>
                <c:pt idx="145">
                  <c:v>44401</c:v>
                </c:pt>
                <c:pt idx="146">
                  <c:v>44402</c:v>
                </c:pt>
                <c:pt idx="147">
                  <c:v>44403</c:v>
                </c:pt>
                <c:pt idx="148">
                  <c:v>44404</c:v>
                </c:pt>
                <c:pt idx="149">
                  <c:v>44405</c:v>
                </c:pt>
                <c:pt idx="150">
                  <c:v>44406</c:v>
                </c:pt>
                <c:pt idx="151">
                  <c:v>44407</c:v>
                </c:pt>
                <c:pt idx="152">
                  <c:v>44408</c:v>
                </c:pt>
                <c:pt idx="153">
                  <c:v>44409</c:v>
                </c:pt>
                <c:pt idx="154">
                  <c:v>44410</c:v>
                </c:pt>
                <c:pt idx="155">
                  <c:v>44411</c:v>
                </c:pt>
                <c:pt idx="156">
                  <c:v>44412</c:v>
                </c:pt>
                <c:pt idx="157">
                  <c:v>44413</c:v>
                </c:pt>
                <c:pt idx="158">
                  <c:v>44414</c:v>
                </c:pt>
                <c:pt idx="159">
                  <c:v>44415</c:v>
                </c:pt>
                <c:pt idx="160">
                  <c:v>44416</c:v>
                </c:pt>
                <c:pt idx="161">
                  <c:v>44417</c:v>
                </c:pt>
                <c:pt idx="162">
                  <c:v>44418</c:v>
                </c:pt>
                <c:pt idx="163">
                  <c:v>44419</c:v>
                </c:pt>
                <c:pt idx="164">
                  <c:v>44420</c:v>
                </c:pt>
                <c:pt idx="165">
                  <c:v>44421</c:v>
                </c:pt>
                <c:pt idx="166">
                  <c:v>44422</c:v>
                </c:pt>
                <c:pt idx="167">
                  <c:v>44423</c:v>
                </c:pt>
                <c:pt idx="168">
                  <c:v>44424</c:v>
                </c:pt>
                <c:pt idx="169">
                  <c:v>44425</c:v>
                </c:pt>
                <c:pt idx="170">
                  <c:v>44426</c:v>
                </c:pt>
                <c:pt idx="171">
                  <c:v>44427</c:v>
                </c:pt>
                <c:pt idx="172">
                  <c:v>44428</c:v>
                </c:pt>
                <c:pt idx="173">
                  <c:v>44429</c:v>
                </c:pt>
                <c:pt idx="174">
                  <c:v>44430</c:v>
                </c:pt>
                <c:pt idx="175">
                  <c:v>44431</c:v>
                </c:pt>
                <c:pt idx="176">
                  <c:v>44432</c:v>
                </c:pt>
                <c:pt idx="177">
                  <c:v>44433</c:v>
                </c:pt>
                <c:pt idx="178">
                  <c:v>44434</c:v>
                </c:pt>
                <c:pt idx="179">
                  <c:v>44435</c:v>
                </c:pt>
                <c:pt idx="180">
                  <c:v>44436</c:v>
                </c:pt>
                <c:pt idx="181">
                  <c:v>44437</c:v>
                </c:pt>
                <c:pt idx="182">
                  <c:v>44438</c:v>
                </c:pt>
                <c:pt idx="183">
                  <c:v>44439</c:v>
                </c:pt>
                <c:pt idx="184">
                  <c:v>44440</c:v>
                </c:pt>
                <c:pt idx="185">
                  <c:v>44441</c:v>
                </c:pt>
                <c:pt idx="186">
                  <c:v>44442</c:v>
                </c:pt>
                <c:pt idx="187">
                  <c:v>44443</c:v>
                </c:pt>
                <c:pt idx="188">
                  <c:v>44444</c:v>
                </c:pt>
                <c:pt idx="189">
                  <c:v>44445</c:v>
                </c:pt>
                <c:pt idx="190">
                  <c:v>44446</c:v>
                </c:pt>
                <c:pt idx="191">
                  <c:v>44447</c:v>
                </c:pt>
                <c:pt idx="192">
                  <c:v>44448</c:v>
                </c:pt>
                <c:pt idx="193">
                  <c:v>44449</c:v>
                </c:pt>
                <c:pt idx="194">
                  <c:v>44450</c:v>
                </c:pt>
                <c:pt idx="195">
                  <c:v>44451</c:v>
                </c:pt>
                <c:pt idx="196">
                  <c:v>44452</c:v>
                </c:pt>
                <c:pt idx="197">
                  <c:v>44453</c:v>
                </c:pt>
                <c:pt idx="198">
                  <c:v>44454</c:v>
                </c:pt>
                <c:pt idx="199">
                  <c:v>44455</c:v>
                </c:pt>
                <c:pt idx="200">
                  <c:v>44456</c:v>
                </c:pt>
                <c:pt idx="201">
                  <c:v>44457</c:v>
                </c:pt>
                <c:pt idx="202">
                  <c:v>44458</c:v>
                </c:pt>
                <c:pt idx="203">
                  <c:v>44459</c:v>
                </c:pt>
                <c:pt idx="204">
                  <c:v>44460</c:v>
                </c:pt>
                <c:pt idx="205">
                  <c:v>44461</c:v>
                </c:pt>
                <c:pt idx="206">
                  <c:v>44462</c:v>
                </c:pt>
                <c:pt idx="207">
                  <c:v>44463</c:v>
                </c:pt>
                <c:pt idx="208">
                  <c:v>44464</c:v>
                </c:pt>
                <c:pt idx="209">
                  <c:v>44465</c:v>
                </c:pt>
                <c:pt idx="210">
                  <c:v>44466</c:v>
                </c:pt>
                <c:pt idx="211">
                  <c:v>44467</c:v>
                </c:pt>
                <c:pt idx="212">
                  <c:v>44468</c:v>
                </c:pt>
                <c:pt idx="213">
                  <c:v>44469</c:v>
                </c:pt>
                <c:pt idx="214">
                  <c:v>44470</c:v>
                </c:pt>
                <c:pt idx="215">
                  <c:v>44471</c:v>
                </c:pt>
                <c:pt idx="216">
                  <c:v>44472</c:v>
                </c:pt>
                <c:pt idx="217">
                  <c:v>44473</c:v>
                </c:pt>
                <c:pt idx="218">
                  <c:v>44474</c:v>
                </c:pt>
                <c:pt idx="219">
                  <c:v>44475</c:v>
                </c:pt>
                <c:pt idx="220">
                  <c:v>44476</c:v>
                </c:pt>
                <c:pt idx="221">
                  <c:v>44477</c:v>
                </c:pt>
                <c:pt idx="222">
                  <c:v>44478</c:v>
                </c:pt>
                <c:pt idx="223">
                  <c:v>44479</c:v>
                </c:pt>
                <c:pt idx="224">
                  <c:v>44480</c:v>
                </c:pt>
                <c:pt idx="225">
                  <c:v>44481</c:v>
                </c:pt>
                <c:pt idx="226">
                  <c:v>44482</c:v>
                </c:pt>
                <c:pt idx="227">
                  <c:v>44483</c:v>
                </c:pt>
                <c:pt idx="228">
                  <c:v>44484</c:v>
                </c:pt>
                <c:pt idx="229">
                  <c:v>44485</c:v>
                </c:pt>
                <c:pt idx="230">
                  <c:v>44486</c:v>
                </c:pt>
                <c:pt idx="231">
                  <c:v>44487</c:v>
                </c:pt>
                <c:pt idx="232">
                  <c:v>44488</c:v>
                </c:pt>
                <c:pt idx="233">
                  <c:v>44489</c:v>
                </c:pt>
                <c:pt idx="234">
                  <c:v>44490</c:v>
                </c:pt>
                <c:pt idx="235">
                  <c:v>44491</c:v>
                </c:pt>
                <c:pt idx="236">
                  <c:v>44492</c:v>
                </c:pt>
                <c:pt idx="237">
                  <c:v>44493</c:v>
                </c:pt>
                <c:pt idx="238">
                  <c:v>44494</c:v>
                </c:pt>
                <c:pt idx="239">
                  <c:v>44495</c:v>
                </c:pt>
                <c:pt idx="240">
                  <c:v>44496</c:v>
                </c:pt>
                <c:pt idx="241">
                  <c:v>44497</c:v>
                </c:pt>
                <c:pt idx="242">
                  <c:v>44498</c:v>
                </c:pt>
                <c:pt idx="243">
                  <c:v>44499</c:v>
                </c:pt>
                <c:pt idx="244">
                  <c:v>44500</c:v>
                </c:pt>
                <c:pt idx="245">
                  <c:v>44501</c:v>
                </c:pt>
                <c:pt idx="246">
                  <c:v>44502</c:v>
                </c:pt>
                <c:pt idx="247">
                  <c:v>44503</c:v>
                </c:pt>
                <c:pt idx="248">
                  <c:v>44504</c:v>
                </c:pt>
                <c:pt idx="249">
                  <c:v>44505</c:v>
                </c:pt>
                <c:pt idx="250">
                  <c:v>44506</c:v>
                </c:pt>
                <c:pt idx="251">
                  <c:v>44507</c:v>
                </c:pt>
                <c:pt idx="252">
                  <c:v>44508</c:v>
                </c:pt>
                <c:pt idx="253">
                  <c:v>44509</c:v>
                </c:pt>
                <c:pt idx="254">
                  <c:v>44510</c:v>
                </c:pt>
                <c:pt idx="255">
                  <c:v>44511</c:v>
                </c:pt>
                <c:pt idx="256">
                  <c:v>44512</c:v>
                </c:pt>
                <c:pt idx="257">
                  <c:v>44513</c:v>
                </c:pt>
                <c:pt idx="258">
                  <c:v>44514</c:v>
                </c:pt>
                <c:pt idx="259">
                  <c:v>44515</c:v>
                </c:pt>
                <c:pt idx="260">
                  <c:v>44516</c:v>
                </c:pt>
                <c:pt idx="261">
                  <c:v>44517</c:v>
                </c:pt>
                <c:pt idx="262">
                  <c:v>44518</c:v>
                </c:pt>
                <c:pt idx="263">
                  <c:v>44519</c:v>
                </c:pt>
                <c:pt idx="264">
                  <c:v>44520</c:v>
                </c:pt>
                <c:pt idx="265">
                  <c:v>44521</c:v>
                </c:pt>
                <c:pt idx="266">
                  <c:v>44522</c:v>
                </c:pt>
                <c:pt idx="267">
                  <c:v>44523</c:v>
                </c:pt>
                <c:pt idx="268">
                  <c:v>44524</c:v>
                </c:pt>
                <c:pt idx="269">
                  <c:v>44525</c:v>
                </c:pt>
                <c:pt idx="270">
                  <c:v>44526</c:v>
                </c:pt>
                <c:pt idx="271">
                  <c:v>44527</c:v>
                </c:pt>
                <c:pt idx="272">
                  <c:v>44528</c:v>
                </c:pt>
                <c:pt idx="273">
                  <c:v>44529</c:v>
                </c:pt>
                <c:pt idx="274">
                  <c:v>44530</c:v>
                </c:pt>
                <c:pt idx="275">
                  <c:v>44531</c:v>
                </c:pt>
                <c:pt idx="276">
                  <c:v>44532</c:v>
                </c:pt>
                <c:pt idx="277">
                  <c:v>44533</c:v>
                </c:pt>
                <c:pt idx="278">
                  <c:v>44534</c:v>
                </c:pt>
                <c:pt idx="279">
                  <c:v>44535</c:v>
                </c:pt>
                <c:pt idx="280">
                  <c:v>44536</c:v>
                </c:pt>
                <c:pt idx="281">
                  <c:v>44537</c:v>
                </c:pt>
                <c:pt idx="282">
                  <c:v>44538</c:v>
                </c:pt>
                <c:pt idx="283">
                  <c:v>44539</c:v>
                </c:pt>
                <c:pt idx="284">
                  <c:v>44540</c:v>
                </c:pt>
                <c:pt idx="285">
                  <c:v>44541</c:v>
                </c:pt>
                <c:pt idx="286">
                  <c:v>44542</c:v>
                </c:pt>
                <c:pt idx="287">
                  <c:v>44543</c:v>
                </c:pt>
                <c:pt idx="288">
                  <c:v>44544</c:v>
                </c:pt>
                <c:pt idx="289">
                  <c:v>44545</c:v>
                </c:pt>
                <c:pt idx="290">
                  <c:v>44546</c:v>
                </c:pt>
                <c:pt idx="291">
                  <c:v>44547</c:v>
                </c:pt>
                <c:pt idx="292">
                  <c:v>44548</c:v>
                </c:pt>
                <c:pt idx="293">
                  <c:v>44549</c:v>
                </c:pt>
                <c:pt idx="294">
                  <c:v>44550</c:v>
                </c:pt>
                <c:pt idx="295">
                  <c:v>44551</c:v>
                </c:pt>
                <c:pt idx="296">
                  <c:v>44552</c:v>
                </c:pt>
                <c:pt idx="297">
                  <c:v>44553</c:v>
                </c:pt>
                <c:pt idx="298">
                  <c:v>44554</c:v>
                </c:pt>
                <c:pt idx="299">
                  <c:v>44555</c:v>
                </c:pt>
                <c:pt idx="300">
                  <c:v>44556</c:v>
                </c:pt>
                <c:pt idx="301">
                  <c:v>44557</c:v>
                </c:pt>
                <c:pt idx="302">
                  <c:v>44558</c:v>
                </c:pt>
                <c:pt idx="303">
                  <c:v>44559</c:v>
                </c:pt>
                <c:pt idx="304">
                  <c:v>44560</c:v>
                </c:pt>
                <c:pt idx="305">
                  <c:v>44561</c:v>
                </c:pt>
              </c:numCache>
            </c:numRef>
          </c:cat>
          <c:val>
            <c:numRef>
              <c:f>'HenryHub Run Up'!$D$6:$D$311</c:f>
              <c:numCache>
                <c:formatCode>0.00</c:formatCode>
                <c:ptCount val="306"/>
                <c:pt idx="0">
                  <c:v>2.7446666666666673</c:v>
                </c:pt>
                <c:pt idx="1">
                  <c:v>2.7745000000000006</c:v>
                </c:pt>
                <c:pt idx="2">
                  <c:v>2.7780000000000005</c:v>
                </c:pt>
                <c:pt idx="3">
                  <c:v>2.8065000000000002</c:v>
                </c:pt>
                <c:pt idx="4">
                  <c:v>2.8420000000000001</c:v>
                </c:pt>
                <c:pt idx="5">
                  <c:v>2.7906666666666666</c:v>
                </c:pt>
                <c:pt idx="6">
                  <c:v>2.7260000000000004</c:v>
                </c:pt>
                <c:pt idx="7">
                  <c:v>2.6686666666666667</c:v>
                </c:pt>
                <c:pt idx="8">
                  <c:v>2.6565000000000003</c:v>
                </c:pt>
                <c:pt idx="9">
                  <c:v>2.6652</c:v>
                </c:pt>
                <c:pt idx="10">
                  <c:v>2.6524999999999999</c:v>
                </c:pt>
                <c:pt idx="11">
                  <c:v>2.6466666666666669</c:v>
                </c:pt>
                <c:pt idx="12">
                  <c:v>2.6566666666666667</c:v>
                </c:pt>
                <c:pt idx="13">
                  <c:v>2.6433333333333331</c:v>
                </c:pt>
                <c:pt idx="14">
                  <c:v>2.5766666666666667</c:v>
                </c:pt>
                <c:pt idx="15">
                  <c:v>2.5825</c:v>
                </c:pt>
                <c:pt idx="16">
                  <c:v>2.5554000000000001</c:v>
                </c:pt>
                <c:pt idx="17">
                  <c:v>2.5317499999999997</c:v>
                </c:pt>
                <c:pt idx="18">
                  <c:v>2.5156666666666667</c:v>
                </c:pt>
                <c:pt idx="19">
                  <c:v>2.5256666666666665</c:v>
                </c:pt>
                <c:pt idx="20">
                  <c:v>2.5089999999999999</c:v>
                </c:pt>
                <c:pt idx="21">
                  <c:v>2.5466666666666669</c:v>
                </c:pt>
                <c:pt idx="22">
                  <c:v>2.5500000000000003</c:v>
                </c:pt>
                <c:pt idx="23">
                  <c:v>2.544</c:v>
                </c:pt>
                <c:pt idx="24">
                  <c:v>2.5474999999999999</c:v>
                </c:pt>
                <c:pt idx="25">
                  <c:v>2.5466666666666669</c:v>
                </c:pt>
                <c:pt idx="26">
                  <c:v>2.5333333333333332</c:v>
                </c:pt>
                <c:pt idx="27">
                  <c:v>2.54</c:v>
                </c:pt>
                <c:pt idx="28">
                  <c:v>2.5499999999999998</c:v>
                </c:pt>
                <c:pt idx="29">
                  <c:v>2.54325</c:v>
                </c:pt>
                <c:pt idx="30">
                  <c:v>2.54325</c:v>
                </c:pt>
                <c:pt idx="31">
                  <c:v>2.5510000000000002</c:v>
                </c:pt>
                <c:pt idx="32">
                  <c:v>2.5365000000000002</c:v>
                </c:pt>
                <c:pt idx="33">
                  <c:v>2.52</c:v>
                </c:pt>
                <c:pt idx="34">
                  <c:v>2.4749999999999996</c:v>
                </c:pt>
                <c:pt idx="35">
                  <c:v>2.4633333333333329</c:v>
                </c:pt>
                <c:pt idx="36">
                  <c:v>2.4549999999999996</c:v>
                </c:pt>
                <c:pt idx="37">
                  <c:v>2.4579999999999997</c:v>
                </c:pt>
                <c:pt idx="38">
                  <c:v>2.4432499999999999</c:v>
                </c:pt>
                <c:pt idx="39">
                  <c:v>2.4466666666666668</c:v>
                </c:pt>
                <c:pt idx="40">
                  <c:v>2.4600000000000004</c:v>
                </c:pt>
                <c:pt idx="41">
                  <c:v>2.4833333333333334</c:v>
                </c:pt>
                <c:pt idx="42">
                  <c:v>2.5166666666666671</c:v>
                </c:pt>
                <c:pt idx="43">
                  <c:v>2.5490000000000004</c:v>
                </c:pt>
                <c:pt idx="44">
                  <c:v>2.5632000000000006</c:v>
                </c:pt>
                <c:pt idx="45">
                  <c:v>2.5840000000000001</c:v>
                </c:pt>
                <c:pt idx="46">
                  <c:v>2.6119999999999997</c:v>
                </c:pt>
                <c:pt idx="47">
                  <c:v>2.633</c:v>
                </c:pt>
                <c:pt idx="48">
                  <c:v>2.6676666666666669</c:v>
                </c:pt>
                <c:pt idx="49">
                  <c:v>2.7136666666666667</c:v>
                </c:pt>
                <c:pt idx="50">
                  <c:v>2.71475</c:v>
                </c:pt>
                <c:pt idx="51">
                  <c:v>2.7258</c:v>
                </c:pt>
                <c:pt idx="52">
                  <c:v>2.7489999999999997</c:v>
                </c:pt>
                <c:pt idx="53">
                  <c:v>2.7486666666666668</c:v>
                </c:pt>
                <c:pt idx="54">
                  <c:v>2.7593333333333327</c:v>
                </c:pt>
                <c:pt idx="55">
                  <c:v>2.7633333333333336</c:v>
                </c:pt>
                <c:pt idx="56">
                  <c:v>2.81</c:v>
                </c:pt>
                <c:pt idx="57">
                  <c:v>2.8514999999999997</c:v>
                </c:pt>
                <c:pt idx="58">
                  <c:v>2.8637999999999999</c:v>
                </c:pt>
                <c:pt idx="59">
                  <c:v>2.88225</c:v>
                </c:pt>
                <c:pt idx="60">
                  <c:v>2.9329999999999998</c:v>
                </c:pt>
                <c:pt idx="61">
                  <c:v>2.9169999999999998</c:v>
                </c:pt>
                <c:pt idx="62">
                  <c:v>2.9116666666666666</c:v>
                </c:pt>
                <c:pt idx="63">
                  <c:v>2.9413333333333331</c:v>
                </c:pt>
                <c:pt idx="64">
                  <c:v>2.9525000000000001</c:v>
                </c:pt>
                <c:pt idx="65">
                  <c:v>2.9409999999999998</c:v>
                </c:pt>
                <c:pt idx="66">
                  <c:v>2.96075</c:v>
                </c:pt>
                <c:pt idx="67">
                  <c:v>2.9609999999999999</c:v>
                </c:pt>
                <c:pt idx="68">
                  <c:v>2.927</c:v>
                </c:pt>
                <c:pt idx="69">
                  <c:v>2.9073333333333333</c:v>
                </c:pt>
                <c:pt idx="70">
                  <c:v>2.9106666666666663</c:v>
                </c:pt>
                <c:pt idx="71">
                  <c:v>2.9092499999999997</c:v>
                </c:pt>
                <c:pt idx="72">
                  <c:v>2.9173999999999998</c:v>
                </c:pt>
                <c:pt idx="73">
                  <c:v>2.9217500000000003</c:v>
                </c:pt>
                <c:pt idx="74">
                  <c:v>2.92</c:v>
                </c:pt>
                <c:pt idx="75">
                  <c:v>2.9350000000000001</c:v>
                </c:pt>
                <c:pt idx="76">
                  <c:v>2.9643333333333337</c:v>
                </c:pt>
                <c:pt idx="77">
                  <c:v>2.966333333333333</c:v>
                </c:pt>
                <c:pt idx="78">
                  <c:v>2.9442499999999998</c:v>
                </c:pt>
                <c:pt idx="79">
                  <c:v>2.9278</c:v>
                </c:pt>
                <c:pt idx="80">
                  <c:v>2.92225</c:v>
                </c:pt>
                <c:pt idx="81">
                  <c:v>2.8986666666666667</c:v>
                </c:pt>
                <c:pt idx="82">
                  <c:v>2.8583333333333329</c:v>
                </c:pt>
                <c:pt idx="83">
                  <c:v>2.8249999999999997</c:v>
                </c:pt>
                <c:pt idx="84">
                  <c:v>2.8273333333333333</c:v>
                </c:pt>
                <c:pt idx="85">
                  <c:v>2.8474999999999997</c:v>
                </c:pt>
                <c:pt idx="86">
                  <c:v>2.8481999999999998</c:v>
                </c:pt>
                <c:pt idx="87">
                  <c:v>2.8514999999999997</c:v>
                </c:pt>
                <c:pt idx="88">
                  <c:v>2.8759999999999999</c:v>
                </c:pt>
                <c:pt idx="89">
                  <c:v>2.8795000000000002</c:v>
                </c:pt>
                <c:pt idx="90">
                  <c:v>2.8819999999999997</c:v>
                </c:pt>
                <c:pt idx="91">
                  <c:v>2.9654999999999996</c:v>
                </c:pt>
                <c:pt idx="92">
                  <c:v>3.0083333333333329</c:v>
                </c:pt>
                <c:pt idx="93">
                  <c:v>3.0097499999999995</c:v>
                </c:pt>
                <c:pt idx="94">
                  <c:v>3.0097499999999995</c:v>
                </c:pt>
                <c:pt idx="95">
                  <c:v>3.0419999999999998</c:v>
                </c:pt>
                <c:pt idx="96">
                  <c:v>3.0389999999999997</c:v>
                </c:pt>
                <c:pt idx="97">
                  <c:v>3.0009999999999999</c:v>
                </c:pt>
                <c:pt idx="98">
                  <c:v>3.0326666666666662</c:v>
                </c:pt>
                <c:pt idx="99">
                  <c:v>3.0574999999999997</c:v>
                </c:pt>
                <c:pt idx="100">
                  <c:v>3.0709999999999997</c:v>
                </c:pt>
                <c:pt idx="101">
                  <c:v>3.0865</c:v>
                </c:pt>
                <c:pt idx="102">
                  <c:v>3.1219999999999999</c:v>
                </c:pt>
                <c:pt idx="103">
                  <c:v>3.1623333333333332</c:v>
                </c:pt>
                <c:pt idx="104">
                  <c:v>3.2383333333333333</c:v>
                </c:pt>
                <c:pt idx="105">
                  <c:v>3.3003333333333331</c:v>
                </c:pt>
                <c:pt idx="106">
                  <c:v>3.28775</c:v>
                </c:pt>
                <c:pt idx="107">
                  <c:v>3.2787999999999995</c:v>
                </c:pt>
                <c:pt idx="108">
                  <c:v>3.2909999999999999</c:v>
                </c:pt>
                <c:pt idx="109">
                  <c:v>3.2680000000000002</c:v>
                </c:pt>
                <c:pt idx="110">
                  <c:v>3.24</c:v>
                </c:pt>
                <c:pt idx="111">
                  <c:v>3.2076666666666664</c:v>
                </c:pt>
                <c:pt idx="112">
                  <c:v>3.1960000000000002</c:v>
                </c:pt>
                <c:pt idx="113">
                  <c:v>3.2360000000000002</c:v>
                </c:pt>
                <c:pt idx="114">
                  <c:v>3.2480000000000002</c:v>
                </c:pt>
                <c:pt idx="115">
                  <c:v>3.25325</c:v>
                </c:pt>
                <c:pt idx="116">
                  <c:v>3.2866666666666666</c:v>
                </c:pt>
                <c:pt idx="117">
                  <c:v>3.3506666666666667</c:v>
                </c:pt>
                <c:pt idx="118">
                  <c:v>3.4373333333333331</c:v>
                </c:pt>
                <c:pt idx="119">
                  <c:v>3.5869999999999997</c:v>
                </c:pt>
                <c:pt idx="120">
                  <c:v>3.6382499999999998</c:v>
                </c:pt>
                <c:pt idx="121">
                  <c:v>3.6616</c:v>
                </c:pt>
                <c:pt idx="122">
                  <c:v>3.7270000000000003</c:v>
                </c:pt>
                <c:pt idx="123">
                  <c:v>3.7639999999999998</c:v>
                </c:pt>
                <c:pt idx="124">
                  <c:v>3.7734999999999999</c:v>
                </c:pt>
                <c:pt idx="125">
                  <c:v>3.7124999999999999</c:v>
                </c:pt>
                <c:pt idx="126">
                  <c:v>3.6745000000000001</c:v>
                </c:pt>
                <c:pt idx="127">
                  <c:v>3.6703333333333332</c:v>
                </c:pt>
                <c:pt idx="128">
                  <c:v>3.6419999999999999</c:v>
                </c:pt>
                <c:pt idx="129">
                  <c:v>3.6419999999999999</c:v>
                </c:pt>
                <c:pt idx="130">
                  <c:v>3.6326666666666667</c:v>
                </c:pt>
                <c:pt idx="131">
                  <c:v>3.6419999999999995</c:v>
                </c:pt>
                <c:pt idx="132">
                  <c:v>3.6546666666666661</c:v>
                </c:pt>
                <c:pt idx="133">
                  <c:v>3.7280000000000002</c:v>
                </c:pt>
                <c:pt idx="134">
                  <c:v>3.7452500000000004</c:v>
                </c:pt>
                <c:pt idx="135">
                  <c:v>3.7322000000000002</c:v>
                </c:pt>
                <c:pt idx="136">
                  <c:v>3.7385000000000002</c:v>
                </c:pt>
                <c:pt idx="137">
                  <c:v>3.7513333333333332</c:v>
                </c:pt>
                <c:pt idx="138">
                  <c:v>3.7263333333333333</c:v>
                </c:pt>
                <c:pt idx="139">
                  <c:v>3.7099999999999995</c:v>
                </c:pt>
                <c:pt idx="140">
                  <c:v>3.7566666666666664</c:v>
                </c:pt>
                <c:pt idx="141">
                  <c:v>3.8024999999999998</c:v>
                </c:pt>
                <c:pt idx="142">
                  <c:v>3.8459999999999992</c:v>
                </c:pt>
                <c:pt idx="143">
                  <c:v>3.8819999999999997</c:v>
                </c:pt>
                <c:pt idx="144">
                  <c:v>3.9266666666666663</c:v>
                </c:pt>
                <c:pt idx="145">
                  <c:v>4.0233333333333334</c:v>
                </c:pt>
                <c:pt idx="146">
                  <c:v>4.0733333333333333</c:v>
                </c:pt>
                <c:pt idx="147">
                  <c:v>4.1166666666666663</c:v>
                </c:pt>
                <c:pt idx="148">
                  <c:v>4.1120000000000001</c:v>
                </c:pt>
                <c:pt idx="149">
                  <c:v>4.0950000000000006</c:v>
                </c:pt>
                <c:pt idx="150">
                  <c:v>4.0912500000000005</c:v>
                </c:pt>
                <c:pt idx="151">
                  <c:v>4.0916666666666677</c:v>
                </c:pt>
                <c:pt idx="152">
                  <c:v>4.0226666666666668</c:v>
                </c:pt>
                <c:pt idx="153">
                  <c:v>3.9979999999999998</c:v>
                </c:pt>
                <c:pt idx="154">
                  <c:v>4.0090000000000003</c:v>
                </c:pt>
                <c:pt idx="155">
                  <c:v>4.0567500000000001</c:v>
                </c:pt>
                <c:pt idx="156">
                  <c:v>4.0994000000000002</c:v>
                </c:pt>
                <c:pt idx="157">
                  <c:v>4.1384999999999996</c:v>
                </c:pt>
                <c:pt idx="158">
                  <c:v>4.1766666666666667</c:v>
                </c:pt>
                <c:pt idx="159">
                  <c:v>4.2266666666666666</c:v>
                </c:pt>
                <c:pt idx="160">
                  <c:v>4.24</c:v>
                </c:pt>
                <c:pt idx="161">
                  <c:v>4.1883333333333335</c:v>
                </c:pt>
                <c:pt idx="162">
                  <c:v>4.1594999999999995</c:v>
                </c:pt>
                <c:pt idx="163">
                  <c:v>4.1475999999999997</c:v>
                </c:pt>
                <c:pt idx="164">
                  <c:v>4.1319999999999997</c:v>
                </c:pt>
                <c:pt idx="165">
                  <c:v>4.0960000000000001</c:v>
                </c:pt>
                <c:pt idx="166">
                  <c:v>4.0393333333333334</c:v>
                </c:pt>
                <c:pt idx="167">
                  <c:v>3.9903333333333335</c:v>
                </c:pt>
                <c:pt idx="168">
                  <c:v>3.9303333333333335</c:v>
                </c:pt>
                <c:pt idx="169">
                  <c:v>3.9137500000000003</c:v>
                </c:pt>
                <c:pt idx="170">
                  <c:v>3.8969999999999998</c:v>
                </c:pt>
                <c:pt idx="171">
                  <c:v>3.8850000000000002</c:v>
                </c:pt>
                <c:pt idx="172">
                  <c:v>3.8713333333333337</c:v>
                </c:pt>
                <c:pt idx="173">
                  <c:v>3.8766666666666665</c:v>
                </c:pt>
                <c:pt idx="174">
                  <c:v>3.8969999999999998</c:v>
                </c:pt>
                <c:pt idx="175">
                  <c:v>3.9369999999999998</c:v>
                </c:pt>
                <c:pt idx="176">
                  <c:v>3.9597499999999997</c:v>
                </c:pt>
                <c:pt idx="177">
                  <c:v>3.9809999999999994</c:v>
                </c:pt>
                <c:pt idx="178">
                  <c:v>4.0645999999999995</c:v>
                </c:pt>
                <c:pt idx="179">
                  <c:v>4.0994999999999999</c:v>
                </c:pt>
                <c:pt idx="180">
                  <c:v>4.2004999999999999</c:v>
                </c:pt>
                <c:pt idx="181">
                  <c:v>4.2550000000000008</c:v>
                </c:pt>
                <c:pt idx="182">
                  <c:v>4.3209999999999997</c:v>
                </c:pt>
                <c:pt idx="183">
                  <c:v>4.3447500000000003</c:v>
                </c:pt>
                <c:pt idx="184">
                  <c:v>4.4060000000000006</c:v>
                </c:pt>
                <c:pt idx="185">
                  <c:v>4.4190000000000005</c:v>
                </c:pt>
                <c:pt idx="186">
                  <c:v>4.4766666666666666</c:v>
                </c:pt>
                <c:pt idx="187">
                  <c:v>4.55</c:v>
                </c:pt>
                <c:pt idx="188">
                  <c:v>4.7089999999999996</c:v>
                </c:pt>
                <c:pt idx="189">
                  <c:v>4.74</c:v>
                </c:pt>
                <c:pt idx="190">
                  <c:v>4.7133333333333338</c:v>
                </c:pt>
                <c:pt idx="191">
                  <c:v>4.7765000000000004</c:v>
                </c:pt>
                <c:pt idx="192">
                  <c:v>4.7765000000000004</c:v>
                </c:pt>
                <c:pt idx="193">
                  <c:v>4.7796666666666674</c:v>
                </c:pt>
                <c:pt idx="194">
                  <c:v>4.9186666666666667</c:v>
                </c:pt>
                <c:pt idx="195">
                  <c:v>5.1020000000000003</c:v>
                </c:pt>
                <c:pt idx="196">
                  <c:v>5.2439999999999998</c:v>
                </c:pt>
                <c:pt idx="197">
                  <c:v>5.3479999999999999</c:v>
                </c:pt>
                <c:pt idx="198">
                  <c:v>5.3819999999999997</c:v>
                </c:pt>
                <c:pt idx="199">
                  <c:v>5.4450000000000003</c:v>
                </c:pt>
                <c:pt idx="200">
                  <c:v>5.5233333333333334</c:v>
                </c:pt>
                <c:pt idx="201">
                  <c:v>5.4993333333333334</c:v>
                </c:pt>
                <c:pt idx="202">
                  <c:v>5.3626666666666667</c:v>
                </c:pt>
                <c:pt idx="203">
                  <c:v>5.176333333333333</c:v>
                </c:pt>
                <c:pt idx="204">
                  <c:v>5.1122499999999995</c:v>
                </c:pt>
                <c:pt idx="205">
                  <c:v>5.0775999999999994</c:v>
                </c:pt>
                <c:pt idx="206">
                  <c:v>5.0169999999999995</c:v>
                </c:pt>
                <c:pt idx="207">
                  <c:v>4.9393333333333329</c:v>
                </c:pt>
                <c:pt idx="208">
                  <c:v>4.987333333333333</c:v>
                </c:pt>
                <c:pt idx="209">
                  <c:v>5.1906666666666661</c:v>
                </c:pt>
                <c:pt idx="210">
                  <c:v>5.5229999999999997</c:v>
                </c:pt>
                <c:pt idx="211">
                  <c:v>5.5734999999999992</c:v>
                </c:pt>
                <c:pt idx="212">
                  <c:v>5.5749999999999993</c:v>
                </c:pt>
                <c:pt idx="213">
                  <c:v>5.6930000000000005</c:v>
                </c:pt>
                <c:pt idx="214">
                  <c:v>5.7473333333333336</c:v>
                </c:pt>
                <c:pt idx="215">
                  <c:v>5.6380000000000008</c:v>
                </c:pt>
                <c:pt idx="216">
                  <c:v>5.663333333333334</c:v>
                </c:pt>
                <c:pt idx="217">
                  <c:v>5.926333333333333</c:v>
                </c:pt>
                <c:pt idx="218">
                  <c:v>5.9442500000000003</c:v>
                </c:pt>
                <c:pt idx="219">
                  <c:v>5.8975999999999997</c:v>
                </c:pt>
                <c:pt idx="220">
                  <c:v>5.9700000000000006</c:v>
                </c:pt>
                <c:pt idx="221">
                  <c:v>6.0263333333333335</c:v>
                </c:pt>
                <c:pt idx="222">
                  <c:v>5.7989999999999995</c:v>
                </c:pt>
                <c:pt idx="223">
                  <c:v>5.6186666666666669</c:v>
                </c:pt>
                <c:pt idx="224">
                  <c:v>5.4959999999999996</c:v>
                </c:pt>
                <c:pt idx="225">
                  <c:v>5.5119999999999996</c:v>
                </c:pt>
                <c:pt idx="226">
                  <c:v>5.5935999999999995</c:v>
                </c:pt>
                <c:pt idx="227">
                  <c:v>5.57</c:v>
                </c:pt>
                <c:pt idx="228">
                  <c:v>5.6076666666666668</c:v>
                </c:pt>
                <c:pt idx="229">
                  <c:v>5.6406666666666672</c:v>
                </c:pt>
                <c:pt idx="230">
                  <c:v>5.4573333333333336</c:v>
                </c:pt>
                <c:pt idx="231">
                  <c:v>5.0866666666666669</c:v>
                </c:pt>
                <c:pt idx="232">
                  <c:v>5.0324999999999998</c:v>
                </c:pt>
                <c:pt idx="233">
                  <c:v>5.0141999999999998</c:v>
                </c:pt>
                <c:pt idx="234">
                  <c:v>4.9072499999999994</c:v>
                </c:pt>
                <c:pt idx="235">
                  <c:v>4.8730000000000002</c:v>
                </c:pt>
                <c:pt idx="236">
                  <c:v>4.969333333333334</c:v>
                </c:pt>
                <c:pt idx="237">
                  <c:v>5.2540000000000004</c:v>
                </c:pt>
                <c:pt idx="238">
                  <c:v>5.4706666666666672</c:v>
                </c:pt>
                <c:pt idx="239">
                  <c:v>5.5802500000000004</c:v>
                </c:pt>
                <c:pt idx="240">
                  <c:v>5.6008000000000004</c:v>
                </c:pt>
                <c:pt idx="241">
                  <c:v>5.72675</c:v>
                </c:pt>
                <c:pt idx="242">
                  <c:v>5.7276666666666669</c:v>
                </c:pt>
                <c:pt idx="243">
                  <c:v>5.6930000000000005</c:v>
                </c:pt>
                <c:pt idx="244">
                  <c:v>5.4643333333333333</c:v>
                </c:pt>
                <c:pt idx="245">
                  <c:v>5.3449999999999998</c:v>
                </c:pt>
                <c:pt idx="246">
                  <c:v>5.4057500000000003</c:v>
                </c:pt>
                <c:pt idx="247">
                  <c:v>5.4712000000000005</c:v>
                </c:pt>
                <c:pt idx="248">
                  <c:v>5.4672499999999999</c:v>
                </c:pt>
                <c:pt idx="249">
                  <c:v>5.5486666666666666</c:v>
                </c:pt>
                <c:pt idx="250">
                  <c:v>5.6103333333333332</c:v>
                </c:pt>
                <c:pt idx="251">
                  <c:v>5.5910000000000002</c:v>
                </c:pt>
                <c:pt idx="252">
                  <c:v>5.3726666666666665</c:v>
                </c:pt>
                <c:pt idx="253">
                  <c:v>5.1704999999999997</c:v>
                </c:pt>
                <c:pt idx="254">
                  <c:v>5.0983999999999998</c:v>
                </c:pt>
                <c:pt idx="255">
                  <c:v>4.9954999999999998</c:v>
                </c:pt>
                <c:pt idx="256">
                  <c:v>4.817333333333333</c:v>
                </c:pt>
                <c:pt idx="257">
                  <c:v>4.7823333333333329</c:v>
                </c:pt>
                <c:pt idx="258">
                  <c:v>4.8513333333333328</c:v>
                </c:pt>
                <c:pt idx="259">
                  <c:v>4.95</c:v>
                </c:pt>
                <c:pt idx="260">
                  <c:v>4.9162499999999998</c:v>
                </c:pt>
                <c:pt idx="261">
                  <c:v>4.923</c:v>
                </c:pt>
                <c:pt idx="262">
                  <c:v>4.9104999999999999</c:v>
                </c:pt>
                <c:pt idx="263">
                  <c:v>4.9569999999999999</c:v>
                </c:pt>
                <c:pt idx="264">
                  <c:v>4.8890000000000002</c:v>
                </c:pt>
                <c:pt idx="265">
                  <c:v>4.8950000000000005</c:v>
                </c:pt>
                <c:pt idx="266">
                  <c:v>4.8956666666666662</c:v>
                </c:pt>
                <c:pt idx="267">
                  <c:v>4.8956666666666662</c:v>
                </c:pt>
                <c:pt idx="268">
                  <c:v>4.8956666666666662</c:v>
                </c:pt>
                <c:pt idx="269">
                  <c:v>4.8925000000000001</c:v>
                </c:pt>
                <c:pt idx="270">
                  <c:v>4.952</c:v>
                </c:pt>
                <c:pt idx="271">
                  <c:v>4.9260000000000002</c:v>
                </c:pt>
                <c:pt idx="272">
                  <c:v>4.915</c:v>
                </c:pt>
                <c:pt idx="273">
                  <c:v>4.7843333333333335</c:v>
                </c:pt>
                <c:pt idx="274">
                  <c:v>4.6647499999999997</c:v>
                </c:pt>
                <c:pt idx="275">
                  <c:v>4.5469999999999997</c:v>
                </c:pt>
                <c:pt idx="276">
                  <c:v>4.4522500000000003</c:v>
                </c:pt>
                <c:pt idx="277">
                  <c:v>4.3016666666666667</c:v>
                </c:pt>
                <c:pt idx="278">
                  <c:v>4.057666666666667</c:v>
                </c:pt>
                <c:pt idx="279">
                  <c:v>3.8436666666666661</c:v>
                </c:pt>
                <c:pt idx="280">
                  <c:v>3.6856666666666666</c:v>
                </c:pt>
                <c:pt idx="281">
                  <c:v>3.7117500000000003</c:v>
                </c:pt>
                <c:pt idx="282">
                  <c:v>3.7034000000000007</c:v>
                </c:pt>
                <c:pt idx="283">
                  <c:v>3.6815000000000002</c:v>
                </c:pt>
                <c:pt idx="284">
                  <c:v>3.6873333333333331</c:v>
                </c:pt>
                <c:pt idx="285">
                  <c:v>3.7036666666666669</c:v>
                </c:pt>
                <c:pt idx="286">
                  <c:v>3.7903333333333329</c:v>
                </c:pt>
                <c:pt idx="287">
                  <c:v>3.8019999999999996</c:v>
                </c:pt>
                <c:pt idx="288">
                  <c:v>3.7977499999999997</c:v>
                </c:pt>
                <c:pt idx="289">
                  <c:v>3.7727999999999993</c:v>
                </c:pt>
                <c:pt idx="290">
                  <c:v>3.8032499999999998</c:v>
                </c:pt>
                <c:pt idx="291">
                  <c:v>3.7210000000000001</c:v>
                </c:pt>
                <c:pt idx="292">
                  <c:v>3.7213333333333334</c:v>
                </c:pt>
                <c:pt idx="293">
                  <c:v>3.7623333333333329</c:v>
                </c:pt>
                <c:pt idx="294">
                  <c:v>3.8580000000000001</c:v>
                </c:pt>
                <c:pt idx="295">
                  <c:v>3.8810000000000002</c:v>
                </c:pt>
                <c:pt idx="296">
                  <c:v>3.8810000000000002</c:v>
                </c:pt>
                <c:pt idx="297">
                  <c:v>3.9393333333333338</c:v>
                </c:pt>
                <c:pt idx="298">
                  <c:v>3.9550000000000001</c:v>
                </c:pt>
                <c:pt idx="299">
                  <c:v>3.7555000000000001</c:v>
                </c:pt>
                <c:pt idx="300">
                  <c:v>3.5065</c:v>
                </c:pt>
                <c:pt idx="301">
                  <c:v>3.4443333333333332</c:v>
                </c:pt>
                <c:pt idx="302">
                  <c:v>3.43425</c:v>
                </c:pt>
                <c:pt idx="303">
                  <c:v>3.43425</c:v>
                </c:pt>
                <c:pt idx="304">
                  <c:v>3.3919999999999999</c:v>
                </c:pt>
                <c:pt idx="305">
                  <c:v>3.3620000000000001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80-4653-BB4B-10D524E6D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8218575"/>
        <c:axId val="628237295"/>
      </c:lineChart>
      <c:dateAx>
        <c:axId val="628218575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237295"/>
        <c:crosses val="autoZero"/>
        <c:auto val="1"/>
        <c:lblOffset val="100"/>
        <c:baseTimeUnit val="days"/>
      </c:dateAx>
      <c:valAx>
        <c:axId val="628237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$/mmbtu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2185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'Price History Henry Hub'!$G$4</c:f>
              <c:strCache>
                <c:ptCount val="1"/>
                <c:pt idx="0">
                  <c:v>Western Energy Crisis</c:v>
                </c:pt>
              </c:strCache>
            </c:strRef>
          </c:tx>
          <c:spPr>
            <a:ln w="31750" cap="rnd">
              <a:solidFill>
                <a:schemeClr val="accent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37"/>
              <c:layout>
                <c:manualLayout>
                  <c:x val="-7.7244197014435689E-2"/>
                  <c:y val="-0.1894244199257511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EE49DEA-C74D-4632-8B25-C39BBD42A8E9}" type="SERIESNAME">
                      <a:rPr lang="en-US" b="1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pPr>
                        <a:defRPr sz="1200">
                          <a:solidFill>
                            <a:schemeClr val="accent1"/>
                          </a:solidFill>
                        </a:defRPr>
                      </a:pPr>
                      <a:t>[SERIES NAME]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464187582020998"/>
                      <c:h val="0.1155679527735533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995-4ACB-8010-57DD285753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'Price History Henry Hub'!$C$5:$C$292</c:f>
              <c:numCache>
                <c:formatCode>mmm\-yy</c:formatCode>
                <c:ptCount val="288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</c:numCache>
            </c:numRef>
          </c:cat>
          <c:val>
            <c:numRef>
              <c:f>'Price History Henry Hub'!$G$5:$G$292</c:f>
              <c:numCache>
                <c:formatCode>0.00</c:formatCode>
                <c:ptCount val="288"/>
                <c:pt idx="0">
                  <c:v>3.0727272727272723</c:v>
                </c:pt>
                <c:pt idx="1">
                  <c:v>2.918181818181818</c:v>
                </c:pt>
                <c:pt idx="2">
                  <c:v>2.9545454545454541</c:v>
                </c:pt>
                <c:pt idx="3">
                  <c:v>3.1</c:v>
                </c:pt>
                <c:pt idx="4">
                  <c:v>2.9545454545454541</c:v>
                </c:pt>
                <c:pt idx="5">
                  <c:v>2.8636363636363633</c:v>
                </c:pt>
                <c:pt idx="6">
                  <c:v>2.9818181818181815</c:v>
                </c:pt>
                <c:pt idx="7">
                  <c:v>2.6363636363636362</c:v>
                </c:pt>
                <c:pt idx="8">
                  <c:v>2.5545454545454542</c:v>
                </c:pt>
                <c:pt idx="9">
                  <c:v>2.6363636363636362</c:v>
                </c:pt>
                <c:pt idx="10">
                  <c:v>2.8181818181818179</c:v>
                </c:pt>
                <c:pt idx="11">
                  <c:v>2.6363636363636362</c:v>
                </c:pt>
                <c:pt idx="12">
                  <c:v>2.7454545454545451</c:v>
                </c:pt>
                <c:pt idx="13">
                  <c:v>2.6727272727272724</c:v>
                </c:pt>
                <c:pt idx="14">
                  <c:v>2.5363636363636362</c:v>
                </c:pt>
                <c:pt idx="15">
                  <c:v>2.7</c:v>
                </c:pt>
                <c:pt idx="16">
                  <c:v>3.0272727272727269</c:v>
                </c:pt>
                <c:pt idx="17">
                  <c:v>2.9727272727272727</c:v>
                </c:pt>
                <c:pt idx="18">
                  <c:v>3.0363636363636362</c:v>
                </c:pt>
                <c:pt idx="19">
                  <c:v>3.3545454545454541</c:v>
                </c:pt>
                <c:pt idx="20">
                  <c:v>3.4909090909090903</c:v>
                </c:pt>
                <c:pt idx="21">
                  <c:v>3.3181818181818179</c:v>
                </c:pt>
                <c:pt idx="22">
                  <c:v>3.5181818181818181</c:v>
                </c:pt>
                <c:pt idx="23">
                  <c:v>3.127272727272727</c:v>
                </c:pt>
                <c:pt idx="24">
                  <c:v>3.1909090909090905</c:v>
                </c:pt>
                <c:pt idx="25">
                  <c:v>3.4363636363636361</c:v>
                </c:pt>
                <c:pt idx="26">
                  <c:v>3.4727272727272722</c:v>
                </c:pt>
                <c:pt idx="27">
                  <c:v>3.7363636363636363</c:v>
                </c:pt>
                <c:pt idx="28">
                  <c:v>4.1909090909090905</c:v>
                </c:pt>
                <c:pt idx="29">
                  <c:v>5.127272727272727</c:v>
                </c:pt>
                <c:pt idx="30">
                  <c:v>5</c:v>
                </c:pt>
                <c:pt idx="31">
                  <c:v>4.8999999999999995</c:v>
                </c:pt>
                <c:pt idx="32">
                  <c:v>5.5545454545454547</c:v>
                </c:pt>
                <c:pt idx="33">
                  <c:v>5.9090909090909083</c:v>
                </c:pt>
                <c:pt idx="34">
                  <c:v>6.127272727272727</c:v>
                </c:pt>
                <c:pt idx="35">
                  <c:v>9.372727272727273</c:v>
                </c:pt>
                <c:pt idx="36">
                  <c:v>10.781818181818181</c:v>
                </c:pt>
                <c:pt idx="37">
                  <c:v>8.1363636363636349</c:v>
                </c:pt>
                <c:pt idx="38">
                  <c:v>6.672727272727272</c:v>
                </c:pt>
                <c:pt idx="39">
                  <c:v>6.5727272727272723</c:v>
                </c:pt>
                <c:pt idx="40">
                  <c:v>5.9545454545454541</c:v>
                </c:pt>
                <c:pt idx="41">
                  <c:v>4.918181818181818</c:v>
                </c:pt>
                <c:pt idx="42">
                  <c:v>4.3272727272727272</c:v>
                </c:pt>
                <c:pt idx="43">
                  <c:v>4.0909090909090908</c:v>
                </c:pt>
                <c:pt idx="44">
                  <c:v>3.4</c:v>
                </c:pt>
                <c:pt idx="45">
                  <c:v>3.1181818181818182</c:v>
                </c:pt>
                <c:pt idx="46">
                  <c:v>3.7181818181818178</c:v>
                </c:pt>
                <c:pt idx="47">
                  <c:v>3.4636363636363634</c:v>
                </c:pt>
                <c:pt idx="48">
                  <c:v>3.4636363636363634</c:v>
                </c:pt>
                <c:pt idx="49">
                  <c:v>3.1909090909090905</c:v>
                </c:pt>
                <c:pt idx="50">
                  <c:v>3.754545454545454</c:v>
                </c:pt>
                <c:pt idx="51">
                  <c:v>4.2272727272727275</c:v>
                </c:pt>
                <c:pt idx="52">
                  <c:v>4.2</c:v>
                </c:pt>
                <c:pt idx="53">
                  <c:v>4</c:v>
                </c:pt>
                <c:pt idx="54">
                  <c:v>3.8636363636363633</c:v>
                </c:pt>
                <c:pt idx="55">
                  <c:v>3.7818181818181817</c:v>
                </c:pt>
                <c:pt idx="56">
                  <c:v>4.0909090909090908</c:v>
                </c:pt>
                <c:pt idx="57">
                  <c:v>4.6181818181818182</c:v>
                </c:pt>
                <c:pt idx="58">
                  <c:v>4.7818181818181813</c:v>
                </c:pt>
                <c:pt idx="59">
                  <c:v>5.1727272727272728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95-4ACB-8010-57DD285753B5}"/>
            </c:ext>
          </c:extLst>
        </c:ser>
        <c:ser>
          <c:idx val="1"/>
          <c:order val="1"/>
          <c:tx>
            <c:strRef>
              <c:f>'Price History Henry Hub'!$H$4</c:f>
              <c:strCache>
                <c:ptCount val="1"/>
                <c:pt idx="0">
                  <c:v>Hurricane Season</c:v>
                </c:pt>
              </c:strCache>
            </c:strRef>
          </c:tx>
          <c:spPr>
            <a:ln w="317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94"/>
              <c:layout>
                <c:manualLayout>
                  <c:x val="-9.1421628937007879E-2"/>
                  <c:y val="-0.18522533303036107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2"/>
                        </a:solidFill>
                      </a:rPr>
                      <a:t>2005</a:t>
                    </a:r>
                    <a:r>
                      <a:rPr lang="en-US" b="1" baseline="0">
                        <a:solidFill>
                          <a:schemeClr val="accent2"/>
                        </a:solidFill>
                      </a:rPr>
                      <a:t> Hurricanes</a:t>
                    </a:r>
                    <a:endParaRPr lang="en-US" b="1">
                      <a:solidFill>
                        <a:schemeClr val="accent2"/>
                      </a:solidFill>
                    </a:endParaRP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C995-4ACB-8010-57DD285753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'Price History Henry Hub'!$C$5:$C$292</c:f>
              <c:numCache>
                <c:formatCode>mmm\-yy</c:formatCode>
                <c:ptCount val="288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</c:numCache>
            </c:numRef>
          </c:cat>
          <c:val>
            <c:numRef>
              <c:f>'Price History Henry Hub'!$H$5:$H$292</c:f>
              <c:numCache>
                <c:formatCode>General</c:formatCode>
                <c:ptCount val="288"/>
                <c:pt idx="60" formatCode="0.00">
                  <c:v>5.4334285714285713</c:v>
                </c:pt>
                <c:pt idx="61" formatCode="0.00">
                  <c:v>7.5876000000000001</c:v>
                </c:pt>
                <c:pt idx="62" formatCode="0.00">
                  <c:v>5.7448571428571427</c:v>
                </c:pt>
                <c:pt idx="63" formatCode="0.00">
                  <c:v>5.2449523809523813</c:v>
                </c:pt>
                <c:pt idx="64" formatCode="0.00">
                  <c:v>5.7730476190476185</c:v>
                </c:pt>
                <c:pt idx="65" formatCode="0.00">
                  <c:v>5.8460000000000001</c:v>
                </c:pt>
                <c:pt idx="66" formatCode="0.00">
                  <c:v>5.0676363636363639</c:v>
                </c:pt>
                <c:pt idx="67" formatCode="0.00">
                  <c:v>4.9695714285714292</c:v>
                </c:pt>
                <c:pt idx="68" formatCode="0.00">
                  <c:v>4.6313333333333349</c:v>
                </c:pt>
                <c:pt idx="69" formatCode="0.00">
                  <c:v>4.6545652173913048</c:v>
                </c:pt>
                <c:pt idx="70" formatCode="0.00">
                  <c:v>4.429666666666666</c:v>
                </c:pt>
                <c:pt idx="71" formatCode="0.00">
                  <c:v>6.0813333333333324</c:v>
                </c:pt>
                <c:pt idx="72" formatCode="0.00">
                  <c:v>6.1001499999999993</c:v>
                </c:pt>
                <c:pt idx="73" formatCode="0.00">
                  <c:v>5.3992105263157901</c:v>
                </c:pt>
                <c:pt idx="74" formatCode="0.00">
                  <c:v>5.3809565217391313</c:v>
                </c:pt>
                <c:pt idx="75" formatCode="0.00">
                  <c:v>5.7001904761904756</c:v>
                </c:pt>
                <c:pt idx="76" formatCode="0.00">
                  <c:v>6.2998500000000002</c:v>
                </c:pt>
                <c:pt idx="77" formatCode="0.00">
                  <c:v>6.2805000000000009</c:v>
                </c:pt>
                <c:pt idx="78" formatCode="0.00">
                  <c:v>5.9309047619047623</c:v>
                </c:pt>
                <c:pt idx="79" formatCode="0.00">
                  <c:v>5.4507727272727271</c:v>
                </c:pt>
                <c:pt idx="80" formatCode="0.00">
                  <c:v>5.08604761904762</c:v>
                </c:pt>
                <c:pt idx="81" formatCode="0.00">
                  <c:v>6.3134761904761918</c:v>
                </c:pt>
                <c:pt idx="82" formatCode="0.00">
                  <c:v>6.1553500000000003</c:v>
                </c:pt>
                <c:pt idx="83" formatCode="0.00">
                  <c:v>6.6159999999999988</c:v>
                </c:pt>
                <c:pt idx="84" formatCode="0.00">
                  <c:v>6.1446500000000004</c:v>
                </c:pt>
                <c:pt idx="85" formatCode="0.00">
                  <c:v>6.1203684210526337</c:v>
                </c:pt>
                <c:pt idx="86" formatCode="0.00">
                  <c:v>6.9215</c:v>
                </c:pt>
                <c:pt idx="87" formatCode="0.00">
                  <c:v>7.2062857142857126</c:v>
                </c:pt>
                <c:pt idx="88" formatCode="0.00">
                  <c:v>6.4943333333333335</c:v>
                </c:pt>
                <c:pt idx="89" formatCode="0.00">
                  <c:v>7.1524999999999999</c:v>
                </c:pt>
                <c:pt idx="90" formatCode="0.00">
                  <c:v>7.5761500000000002</c:v>
                </c:pt>
                <c:pt idx="91" formatCode="0.00">
                  <c:v>9.291363636363636</c:v>
                </c:pt>
                <c:pt idx="92" formatCode="0.00">
                  <c:v>11.713399999999998</c:v>
                </c:pt>
                <c:pt idx="93" formatCode="0.00">
                  <c:v>13.543400000000002</c:v>
                </c:pt>
                <c:pt idx="94" formatCode="0.00">
                  <c:v>10.329549999999998</c:v>
                </c:pt>
                <c:pt idx="95" formatCode="0.00">
                  <c:v>13.142238095238095</c:v>
                </c:pt>
                <c:pt idx="96" formatCode="0.00">
                  <c:v>8.7275999999999989</c:v>
                </c:pt>
                <c:pt idx="97" formatCode="0.00">
                  <c:v>7.6332105263157883</c:v>
                </c:pt>
                <c:pt idx="98" formatCode="0.00">
                  <c:v>6.8686521739130439</c:v>
                </c:pt>
                <c:pt idx="99" formatCode="0.00">
                  <c:v>7.1871578947368429</c:v>
                </c:pt>
                <c:pt idx="100" formatCode="0.00">
                  <c:v>6.2653181818181816</c:v>
                </c:pt>
                <c:pt idx="101" formatCode="0.00">
                  <c:v>6.2066363636363642</c:v>
                </c:pt>
                <c:pt idx="102" formatCode="0.00">
                  <c:v>6.0581578947368415</c:v>
                </c:pt>
                <c:pt idx="103" formatCode="0.00">
                  <c:v>7.2273478260869561</c:v>
                </c:pt>
                <c:pt idx="104" formatCode="0.00">
                  <c:v>5.0272499999999996</c:v>
                </c:pt>
                <c:pt idx="105" formatCode="0.00">
                  <c:v>5.7034545454545462</c:v>
                </c:pt>
                <c:pt idx="106" formatCode="0.00">
                  <c:v>7.3295499999999976</c:v>
                </c:pt>
                <c:pt idx="107" formatCode="0.00">
                  <c:v>6.8002941176470593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95-4ACB-8010-57DD285753B5}"/>
            </c:ext>
          </c:extLst>
        </c:ser>
        <c:ser>
          <c:idx val="2"/>
          <c:order val="2"/>
          <c:tx>
            <c:strRef>
              <c:f>'Price History Henry Hub'!$I$4</c:f>
              <c:strCache>
                <c:ptCount val="1"/>
                <c:pt idx="0">
                  <c:v>Market run then economic crash</c:v>
                </c:pt>
              </c:strCache>
            </c:strRef>
          </c:tx>
          <c:spPr>
            <a:ln w="31750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25"/>
              <c:layout>
                <c:manualLayout>
                  <c:x val="-2.4841388814374202E-2"/>
                  <c:y val="-6.592807043478214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 b="1">
                        <a:solidFill>
                          <a:srgbClr val="C00000"/>
                        </a:solidFill>
                      </a:rPr>
                      <a:t>Market Run Up followed by economic</a:t>
                    </a:r>
                    <a:r>
                      <a:rPr lang="en-US" sz="1200" b="1" baseline="0">
                        <a:solidFill>
                          <a:srgbClr val="C00000"/>
                        </a:solidFill>
                      </a:rPr>
                      <a:t> crash</a:t>
                    </a:r>
                    <a:endParaRPr lang="en-US" sz="1200" b="1">
                      <a:solidFill>
                        <a:srgbClr val="C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860020915354328"/>
                      <c:h val="0.12286856303516158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4-C995-4ACB-8010-57DD285753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'Price History Henry Hub'!$C$5:$C$292</c:f>
              <c:numCache>
                <c:formatCode>mmm\-yy</c:formatCode>
                <c:ptCount val="288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</c:numCache>
            </c:numRef>
          </c:cat>
          <c:val>
            <c:numRef>
              <c:f>'Price History Henry Hub'!$I$5:$I$292</c:f>
              <c:numCache>
                <c:formatCode>General</c:formatCode>
                <c:ptCount val="288"/>
                <c:pt idx="108" formatCode="0.00">
                  <c:v>6.4269047619047619</c:v>
                </c:pt>
                <c:pt idx="109" formatCode="0.00">
                  <c:v>8.0481052631578951</c:v>
                </c:pt>
                <c:pt idx="110" formatCode="0.00">
                  <c:v>7.102045454545455</c:v>
                </c:pt>
                <c:pt idx="111" formatCode="0.00">
                  <c:v>7.58575</c:v>
                </c:pt>
                <c:pt idx="112" formatCode="0.00">
                  <c:v>7.6339545454545457</c:v>
                </c:pt>
                <c:pt idx="113" formatCode="0.00">
                  <c:v>7.4200000000000008</c:v>
                </c:pt>
                <c:pt idx="114" formatCode="0.00">
                  <c:v>6.2173333333333334</c:v>
                </c:pt>
                <c:pt idx="115" formatCode="0.00">
                  <c:v>6.2720869565217381</c:v>
                </c:pt>
                <c:pt idx="116" formatCode="0.00">
                  <c:v>6.0357368421052637</c:v>
                </c:pt>
                <c:pt idx="117" formatCode="0.00">
                  <c:v>6.6879130434782619</c:v>
                </c:pt>
                <c:pt idx="118" formatCode="0.00">
                  <c:v>7.0999000000000008</c:v>
                </c:pt>
                <c:pt idx="119" formatCode="0.00">
                  <c:v>7.1179444444444435</c:v>
                </c:pt>
                <c:pt idx="120" formatCode="0.00">
                  <c:v>7.9383333333333326</c:v>
                </c:pt>
                <c:pt idx="121" formatCode="0.00">
                  <c:v>8.4974000000000007</c:v>
                </c:pt>
                <c:pt idx="122" formatCode="0.00">
                  <c:v>9.3823000000000008</c:v>
                </c:pt>
                <c:pt idx="123" formatCode="0.00">
                  <c:v>10.127272727272731</c:v>
                </c:pt>
                <c:pt idx="124" formatCode="0.00">
                  <c:v>11.240714285714287</c:v>
                </c:pt>
                <c:pt idx="125" formatCode="0.00">
                  <c:v>12.601666666666667</c:v>
                </c:pt>
                <c:pt idx="126" formatCode="0.00">
                  <c:v>11.261636363636365</c:v>
                </c:pt>
                <c:pt idx="127" formatCode="0.00">
                  <c:v>8.3092857142857142</c:v>
                </c:pt>
                <c:pt idx="128" formatCode="0.00">
                  <c:v>7.6883684210526306</c:v>
                </c:pt>
                <c:pt idx="129" formatCode="0.00">
                  <c:v>6.7831304347826098</c:v>
                </c:pt>
                <c:pt idx="130" formatCode="0.00">
                  <c:v>6.6812777777777779</c:v>
                </c:pt>
                <c:pt idx="131" formatCode="0.00">
                  <c:v>5.873904761904762</c:v>
                </c:pt>
                <c:pt idx="132" formatCode="0.00">
                  <c:v>5.2802000000000007</c:v>
                </c:pt>
                <c:pt idx="133" formatCode="0.00">
                  <c:v>4.5487368421052627</c:v>
                </c:pt>
                <c:pt idx="134" formatCode="0.00">
                  <c:v>3.9761818181818187</c:v>
                </c:pt>
                <c:pt idx="135" formatCode="0.00">
                  <c:v>3.511047619047619</c:v>
                </c:pt>
                <c:pt idx="136" formatCode="0.00">
                  <c:v>3.7979000000000007</c:v>
                </c:pt>
                <c:pt idx="137" formatCode="0.00">
                  <c:v>3.8112727272727271</c:v>
                </c:pt>
                <c:pt idx="138" formatCode="0.00">
                  <c:v>3.3993181818181823</c:v>
                </c:pt>
                <c:pt idx="139" formatCode="0.00">
                  <c:v>3.183238095238095</c:v>
                </c:pt>
                <c:pt idx="140" formatCode="0.00">
                  <c:v>2.9431904761904764</c:v>
                </c:pt>
                <c:pt idx="141" formatCode="0.00">
                  <c:v>3.9678181818181817</c:v>
                </c:pt>
                <c:pt idx="142" formatCode="0.00">
                  <c:v>3.6554000000000011</c:v>
                </c:pt>
                <c:pt idx="143" formatCode="0.00">
                  <c:v>5.2833636363636378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995-4ACB-8010-57DD285753B5}"/>
            </c:ext>
          </c:extLst>
        </c:ser>
        <c:ser>
          <c:idx val="3"/>
          <c:order val="3"/>
          <c:tx>
            <c:strRef>
              <c:f>'Price History Henry Hub'!$J$4</c:f>
              <c:strCache>
                <c:ptCount val="1"/>
                <c:pt idx="0">
                  <c:v>Begin the Era of Shale,fracking, horiozontal drilling</c:v>
                </c:pt>
              </c:strCache>
            </c:strRef>
          </c:tx>
          <c:spPr>
            <a:ln w="31750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62"/>
              <c:layout>
                <c:manualLayout>
                  <c:x val="-0.13130933783577653"/>
                  <c:y val="0.156372864496171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 b="1">
                        <a:solidFill>
                          <a:schemeClr val="accent4"/>
                        </a:solidFill>
                      </a:rPr>
                      <a:t>The</a:t>
                    </a:r>
                    <a:r>
                      <a:rPr lang="en-US" sz="1200" b="1" baseline="0">
                        <a:solidFill>
                          <a:schemeClr val="accent4"/>
                        </a:solidFill>
                      </a:rPr>
                      <a:t> era of shale, fracking, and horizontal drilling....begins</a:t>
                    </a:r>
                    <a:endParaRPr lang="en-US" sz="1200" b="1">
                      <a:solidFill>
                        <a:schemeClr val="accent4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733461674004178"/>
                      <c:h val="8.3957880957286235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6-C995-4ACB-8010-57DD285753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'Price History Henry Hub'!$C$5:$C$292</c:f>
              <c:numCache>
                <c:formatCode>mmm\-yy</c:formatCode>
                <c:ptCount val="288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</c:numCache>
            </c:numRef>
          </c:cat>
          <c:val>
            <c:numRef>
              <c:f>'Price History Henry Hub'!$J$5:$J$292</c:f>
              <c:numCache>
                <c:formatCode>General</c:formatCode>
                <c:ptCount val="288"/>
                <c:pt idx="144" formatCode="0.00">
                  <c:v>5.8520000000000012</c:v>
                </c:pt>
                <c:pt idx="145" formatCode="0.00">
                  <c:v>5.3482000000000003</c:v>
                </c:pt>
                <c:pt idx="146" formatCode="0.00">
                  <c:v>4.3279565217391305</c:v>
                </c:pt>
                <c:pt idx="147" formatCode="0.00">
                  <c:v>4.0315714285714286</c:v>
                </c:pt>
                <c:pt idx="148" formatCode="0.00">
                  <c:v>4.1188000000000002</c:v>
                </c:pt>
                <c:pt idx="149" formatCode="0.00">
                  <c:v>4.791818181818182</c:v>
                </c:pt>
                <c:pt idx="150" formatCode="0.00">
                  <c:v>4.6173809523809535</c:v>
                </c:pt>
                <c:pt idx="151" formatCode="0.00">
                  <c:v>4.3600909090909097</c:v>
                </c:pt>
                <c:pt idx="152" formatCode="0.00">
                  <c:v>3.8907619047619058</c:v>
                </c:pt>
                <c:pt idx="153" formatCode="0.00">
                  <c:v>3.4577619047619046</c:v>
                </c:pt>
                <c:pt idx="154" formatCode="0.00">
                  <c:v>3.6804285714285716</c:v>
                </c:pt>
                <c:pt idx="155" formatCode="0.00">
                  <c:v>4.2363043478260867</c:v>
                </c:pt>
                <c:pt idx="156" formatCode="0.00">
                  <c:v>4.4811904761904753</c:v>
                </c:pt>
                <c:pt idx="157" formatCode="0.00">
                  <c:v>4.1069500000000003</c:v>
                </c:pt>
                <c:pt idx="158" formatCode="0.00">
                  <c:v>3.9556521739130432</c:v>
                </c:pt>
                <c:pt idx="159" formatCode="0.00">
                  <c:v>4.2318571428571428</c:v>
                </c:pt>
                <c:pt idx="160" formatCode="0.00">
                  <c:v>4.3100952380952382</c:v>
                </c:pt>
                <c:pt idx="161" formatCode="0.00">
                  <c:v>4.5529999999999999</c:v>
                </c:pt>
                <c:pt idx="162" formatCode="0.00">
                  <c:v>4.4243500000000013</c:v>
                </c:pt>
                <c:pt idx="163" formatCode="0.00">
                  <c:v>4.065130434782608</c:v>
                </c:pt>
                <c:pt idx="164" formatCode="0.00">
                  <c:v>3.905761904761905</c:v>
                </c:pt>
                <c:pt idx="165" formatCode="0.00">
                  <c:v>3.5619523809523805</c:v>
                </c:pt>
                <c:pt idx="166" formatCode="0.00">
                  <c:v>3.2478571428571428</c:v>
                </c:pt>
                <c:pt idx="167" formatCode="0.00">
                  <c:v>3.1943333333333328</c:v>
                </c:pt>
                <c:pt idx="168" formatCode="0.00">
                  <c:v>2.6994499999999997</c:v>
                </c:pt>
                <c:pt idx="169" formatCode="0.00">
                  <c:v>2.5179999999999998</c:v>
                </c:pt>
                <c:pt idx="170" formatCode="0.00">
                  <c:v>2.1860909090909093</c:v>
                </c:pt>
                <c:pt idx="171" formatCode="0.00">
                  <c:v>1.9468999999999999</c:v>
                </c:pt>
                <c:pt idx="172" formatCode="0.00">
                  <c:v>2.4234545454545451</c:v>
                </c:pt>
                <c:pt idx="173" formatCode="0.00">
                  <c:v>2.4400476190476192</c:v>
                </c:pt>
                <c:pt idx="174" formatCode="0.00">
                  <c:v>2.9314285714285711</c:v>
                </c:pt>
                <c:pt idx="175" formatCode="0.00">
                  <c:v>2.8605652173913039</c:v>
                </c:pt>
                <c:pt idx="176" formatCode="0.00">
                  <c:v>2.840157894736842</c:v>
                </c:pt>
                <c:pt idx="177" formatCode="0.00">
                  <c:v>3.3002608695652182</c:v>
                </c:pt>
                <c:pt idx="178" formatCode="0.00">
                  <c:v>3.5449999999999995</c:v>
                </c:pt>
                <c:pt idx="179" formatCode="0.00">
                  <c:v>3.3398499999999998</c:v>
                </c:pt>
                <c:pt idx="180" formatCode="0.00">
                  <c:v>3.3298571428571426</c:v>
                </c:pt>
                <c:pt idx="181" formatCode="0.00">
                  <c:v>3.3224210526315789</c:v>
                </c:pt>
                <c:pt idx="182" formatCode="0.00">
                  <c:v>3.7846500000000001</c:v>
                </c:pt>
                <c:pt idx="183" formatCode="0.00">
                  <c:v>4.1559999999999997</c:v>
                </c:pt>
                <c:pt idx="184" formatCode="0.00">
                  <c:v>4.0533181818181809</c:v>
                </c:pt>
                <c:pt idx="185" formatCode="0.00">
                  <c:v>3.847599999999999</c:v>
                </c:pt>
                <c:pt idx="186" formatCode="0.00">
                  <c:v>3.6298636363636363</c:v>
                </c:pt>
                <c:pt idx="187" formatCode="0.00">
                  <c:v>3.4253636363636364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995-4ACB-8010-57DD285753B5}"/>
            </c:ext>
          </c:extLst>
        </c:ser>
        <c:ser>
          <c:idx val="4"/>
          <c:order val="4"/>
          <c:tx>
            <c:strRef>
              <c:f>'Price History Henry Hub'!$K$4</c:f>
              <c:strCache>
                <c:ptCount val="1"/>
                <c:pt idx="0">
                  <c:v>Polar Vortex grips the US</c:v>
                </c:pt>
              </c:strCache>
            </c:strRef>
          </c:tx>
          <c:spPr>
            <a:ln w="31750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93"/>
              <c:layout>
                <c:manualLayout>
                  <c:x val="-6.4128256513026047E-2"/>
                  <c:y val="-7.814642228286533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 b="1">
                        <a:solidFill>
                          <a:schemeClr val="accent5"/>
                        </a:solidFill>
                      </a:rPr>
                      <a:t>Polar vortex grips the US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31996802002956"/>
                      <c:h val="9.337903779581104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8-C995-4ACB-8010-57DD285753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'Price History Henry Hub'!$C$5:$C$292</c:f>
              <c:numCache>
                <c:formatCode>mmm\-yy</c:formatCode>
                <c:ptCount val="288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</c:numCache>
            </c:numRef>
          </c:cat>
          <c:val>
            <c:numRef>
              <c:f>'Price History Henry Hub'!$K$5:$K$292</c:f>
              <c:numCache>
                <c:formatCode>General</c:formatCode>
                <c:ptCount val="288"/>
                <c:pt idx="188" formatCode="0.00">
                  <c:v>3.6243000000000003</c:v>
                </c:pt>
                <c:pt idx="189" formatCode="0.00">
                  <c:v>3.6726521739130438</c:v>
                </c:pt>
                <c:pt idx="190" formatCode="0.00">
                  <c:v>3.6230499999999992</c:v>
                </c:pt>
                <c:pt idx="191" formatCode="0.00">
                  <c:v>4.2190000000000003</c:v>
                </c:pt>
                <c:pt idx="192" formatCode="0.00">
                  <c:v>4.678238095238096</c:v>
                </c:pt>
                <c:pt idx="193" formatCode="0.00">
                  <c:v>6.0115789473684211</c:v>
                </c:pt>
                <c:pt idx="194" formatCode="0.00">
                  <c:v>4.918619047619047</c:v>
                </c:pt>
                <c:pt idx="195" formatCode="0.00">
                  <c:v>4.6340909090909088</c:v>
                </c:pt>
                <c:pt idx="196" formatCode="0.00">
                  <c:v>4.5953333333333335</c:v>
                </c:pt>
                <c:pt idx="197" formatCode="0.00">
                  <c:v>4.5901904761904762</c:v>
                </c:pt>
                <c:pt idx="198" formatCode="0.00">
                  <c:v>4.0758181818181809</c:v>
                </c:pt>
                <c:pt idx="199" formatCode="0.00">
                  <c:v>3.9043809523809525</c:v>
                </c:pt>
                <c:pt idx="200" formatCode="0.00">
                  <c:v>3.9219047619047624</c:v>
                </c:pt>
                <c:pt idx="201" formatCode="0.00">
                  <c:v>3.7946521739130437</c:v>
                </c:pt>
                <c:pt idx="202" formatCode="0.00">
                  <c:v>4.0972105263157887</c:v>
                </c:pt>
                <c:pt idx="203" formatCode="0.00">
                  <c:v>3.4787727272727271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995-4ACB-8010-57DD285753B5}"/>
            </c:ext>
          </c:extLst>
        </c:ser>
        <c:ser>
          <c:idx val="5"/>
          <c:order val="5"/>
          <c:tx>
            <c:strRef>
              <c:f>'Price History Henry Hub'!$L$4</c:f>
              <c:strCache>
                <c:ptCount val="1"/>
                <c:pt idx="0">
                  <c:v>Long supply</c:v>
                </c:pt>
              </c:strCache>
            </c:strRef>
          </c:tx>
          <c:spPr>
            <a:ln w="31750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235"/>
              <c:layout>
                <c:manualLayout>
                  <c:x val="-2.6416405978449877E-2"/>
                  <c:y val="7.207205454322288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Long supply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C995-4ACB-8010-57DD285753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'Price History Henry Hub'!$C$5:$C$292</c:f>
              <c:numCache>
                <c:formatCode>mmm\-yy</c:formatCode>
                <c:ptCount val="288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</c:numCache>
            </c:numRef>
          </c:cat>
          <c:val>
            <c:numRef>
              <c:f>'Price History Henry Hub'!$L$5:$L$292</c:f>
              <c:numCache>
                <c:formatCode>General</c:formatCode>
                <c:ptCount val="288"/>
                <c:pt idx="204" formatCode="0.00">
                  <c:v>3.0020000000000002</c:v>
                </c:pt>
                <c:pt idx="205" formatCode="0.00">
                  <c:v>2.8498999999999999</c:v>
                </c:pt>
                <c:pt idx="206" formatCode="0.00">
                  <c:v>2.8338181818181818</c:v>
                </c:pt>
                <c:pt idx="207" formatCode="0.00">
                  <c:v>2.6121428571428575</c:v>
                </c:pt>
                <c:pt idx="208" formatCode="0.00">
                  <c:v>2.83975</c:v>
                </c:pt>
                <c:pt idx="209" formatCode="0.00">
                  <c:v>2.7734545454545452</c:v>
                </c:pt>
                <c:pt idx="210" formatCode="0.00">
                  <c:v>2.8439545454545456</c:v>
                </c:pt>
                <c:pt idx="211" formatCode="0.00">
                  <c:v>2.7763333333333331</c:v>
                </c:pt>
                <c:pt idx="212" formatCode="0.00">
                  <c:v>2.6691904761904759</c:v>
                </c:pt>
                <c:pt idx="213" formatCode="0.00">
                  <c:v>2.3695454545454542</c:v>
                </c:pt>
                <c:pt idx="214" formatCode="0.00">
                  <c:v>2.0895263157894735</c:v>
                </c:pt>
                <c:pt idx="215" formatCode="0.00">
                  <c:v>1.934318181818182</c:v>
                </c:pt>
                <c:pt idx="216" formatCode="0.00">
                  <c:v>2.2896842105263162</c:v>
                </c:pt>
                <c:pt idx="217" formatCode="0.00">
                  <c:v>2.0072000000000001</c:v>
                </c:pt>
                <c:pt idx="218" formatCode="0.00">
                  <c:v>1.7091363636363639</c:v>
                </c:pt>
                <c:pt idx="219" formatCode="0.00">
                  <c:v>1.921238095238095</c:v>
                </c:pt>
                <c:pt idx="220" formatCode="0.00">
                  <c:v>1.9190952380952382</c:v>
                </c:pt>
                <c:pt idx="221" formatCode="0.00">
                  <c:v>2.548</c:v>
                </c:pt>
                <c:pt idx="222" formatCode="0.00">
                  <c:v>2.8089500000000003</c:v>
                </c:pt>
                <c:pt idx="223" formatCode="0.00">
                  <c:v>2.8171739130434785</c:v>
                </c:pt>
                <c:pt idx="224" formatCode="0.00">
                  <c:v>3.0017142857142862</c:v>
                </c:pt>
                <c:pt idx="225" formatCode="0.00">
                  <c:v>2.9834285714285711</c:v>
                </c:pt>
                <c:pt idx="226" formatCode="0.00">
                  <c:v>2.4938000000000002</c:v>
                </c:pt>
                <c:pt idx="227" formatCode="0.00">
                  <c:v>3.5909047619047616</c:v>
                </c:pt>
                <c:pt idx="228" formatCode="0.00">
                  <c:v>3.3183500000000001</c:v>
                </c:pt>
                <c:pt idx="229" formatCode="0.00">
                  <c:v>2.8672631578947372</c:v>
                </c:pt>
                <c:pt idx="230" formatCode="0.00">
                  <c:v>2.8593478260869567</c:v>
                </c:pt>
                <c:pt idx="231" formatCode="0.00">
                  <c:v>3.0952499999999996</c:v>
                </c:pt>
                <c:pt idx="232" formatCode="0.00">
                  <c:v>3.1590454545454549</c:v>
                </c:pt>
                <c:pt idx="233" formatCode="0.00">
                  <c:v>2.9759545454545449</c:v>
                </c:pt>
                <c:pt idx="234" formatCode="0.00">
                  <c:v>2.9916</c:v>
                </c:pt>
                <c:pt idx="235" formatCode="0.00">
                  <c:v>2.8961304347826089</c:v>
                </c:pt>
                <c:pt idx="236" formatCode="0.00">
                  <c:v>2.9830000000000001</c:v>
                </c:pt>
                <c:pt idx="237" formatCode="0.00">
                  <c:v>2.8853181818181821</c:v>
                </c:pt>
                <c:pt idx="238" formatCode="0.00">
                  <c:v>3.0023500000000003</c:v>
                </c:pt>
                <c:pt idx="239" formatCode="0.00">
                  <c:v>2.7826999999999997</c:v>
                </c:pt>
                <c:pt idx="240" formatCode="0.00">
                  <c:v>3.8982857142857137</c:v>
                </c:pt>
                <c:pt idx="241" formatCode="0.00">
                  <c:v>2.703789473684211</c:v>
                </c:pt>
                <c:pt idx="242" formatCode="0.00">
                  <c:v>2.6915714285714292</c:v>
                </c:pt>
                <c:pt idx="243" formatCode="0.00">
                  <c:v>2.7940000000000005</c:v>
                </c:pt>
                <c:pt idx="244" formatCode="0.00">
                  <c:v>2.7911818181818187</c:v>
                </c:pt>
                <c:pt idx="245" formatCode="0.00">
                  <c:v>2.9651428571428573</c:v>
                </c:pt>
                <c:pt idx="246" formatCode="0.00">
                  <c:v>2.8391904761904763</c:v>
                </c:pt>
                <c:pt idx="247" formatCode="0.00">
                  <c:v>2.9530869565217386</c:v>
                </c:pt>
                <c:pt idx="248" formatCode="0.00">
                  <c:v>2.9935789473684209</c:v>
                </c:pt>
                <c:pt idx="249" formatCode="0.00">
                  <c:v>3.2611304347826087</c:v>
                </c:pt>
                <c:pt idx="250" formatCode="0.00">
                  <c:v>4.0646999999999993</c:v>
                </c:pt>
                <c:pt idx="251" formatCode="0.00">
                  <c:v>4.1054444444444442</c:v>
                </c:pt>
                <c:pt idx="252" formatCode="0.00">
                  <c:v>3.0939047619047617</c:v>
                </c:pt>
                <c:pt idx="253" formatCode="0.00">
                  <c:v>2.7004736842105261</c:v>
                </c:pt>
                <c:pt idx="254" formatCode="0.00">
                  <c:v>2.9426190476190475</c:v>
                </c:pt>
                <c:pt idx="255" formatCode="0.00">
                  <c:v>2.6468181818181811</c:v>
                </c:pt>
                <c:pt idx="256" formatCode="0.00">
                  <c:v>2.6378181818181816</c:v>
                </c:pt>
                <c:pt idx="257" formatCode="0.00">
                  <c:v>2.403</c:v>
                </c:pt>
                <c:pt idx="258" formatCode="0.00">
                  <c:v>2.3647619047619046</c:v>
                </c:pt>
                <c:pt idx="259" formatCode="0.00">
                  <c:v>2.2214545454545451</c:v>
                </c:pt>
                <c:pt idx="260" formatCode="0.00">
                  <c:v>2.5720999999999998</c:v>
                </c:pt>
                <c:pt idx="261" formatCode="0.00">
                  <c:v>2.3111304347826085</c:v>
                </c:pt>
                <c:pt idx="262" formatCode="0.00">
                  <c:v>2.6594999999999995</c:v>
                </c:pt>
                <c:pt idx="263" formatCode="0.00">
                  <c:v>2.2413809523809527</c:v>
                </c:pt>
                <c:pt idx="264" formatCode="0.00">
                  <c:v>2.0264285714285717</c:v>
                </c:pt>
                <c:pt idx="265" formatCode="0.00">
                  <c:v>1.919263157894737</c:v>
                </c:pt>
                <c:pt idx="266" formatCode="0.00">
                  <c:v>1.7925454545454544</c:v>
                </c:pt>
                <c:pt idx="267" formatCode="0.00">
                  <c:v>1.742</c:v>
                </c:pt>
                <c:pt idx="268" formatCode="0.00">
                  <c:v>1.7442</c:v>
                </c:pt>
                <c:pt idx="269" formatCode="0.00">
                  <c:v>1.6285454545454547</c:v>
                </c:pt>
                <c:pt idx="270" formatCode="0.00">
                  <c:v>1.7548636363636367</c:v>
                </c:pt>
                <c:pt idx="271" formatCode="0.00">
                  <c:v>2.2794761904761907</c:v>
                </c:pt>
                <c:pt idx="272" formatCode="0.00">
                  <c:v>1.9525238095238091</c:v>
                </c:pt>
                <c:pt idx="273" formatCode="0.00">
                  <c:v>2.3264999999999998</c:v>
                </c:pt>
                <c:pt idx="274" formatCode="0.00">
                  <c:v>2.6137368421052627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995-4ACB-8010-57DD285753B5}"/>
            </c:ext>
          </c:extLst>
        </c:ser>
        <c:ser>
          <c:idx val="6"/>
          <c:order val="6"/>
          <c:tx>
            <c:strRef>
              <c:f>'Price History Henry Hub'!$M$4</c:f>
              <c:strCache>
                <c:ptCount val="1"/>
                <c:pt idx="0">
                  <c:v>Texas freezes</c:v>
                </c:pt>
              </c:strCache>
            </c:strRef>
          </c:tx>
          <c:spPr>
            <a:ln w="31750" cap="rnd">
              <a:solidFill>
                <a:schemeClr val="accent3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277"/>
              <c:layout>
                <c:manualLayout>
                  <c:x val="-1.2238464644582149E-2"/>
                  <c:y val="-7.499398405733123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 b="1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t>Texas fiasco and on to today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11574009453198"/>
                      <c:h val="0.1285971373206934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C-C995-4ACB-8010-57DD285753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'Price History Henry Hub'!$C$5:$C$292</c:f>
              <c:numCache>
                <c:formatCode>mmm\-yy</c:formatCode>
                <c:ptCount val="288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</c:numCache>
            </c:numRef>
          </c:cat>
          <c:val>
            <c:numRef>
              <c:f>'Price History Henry Hub'!$M$5:$M$292</c:f>
              <c:numCache>
                <c:formatCode>General</c:formatCode>
                <c:ptCount val="288"/>
                <c:pt idx="275" formatCode="0.00">
                  <c:v>2.5905909090909089</c:v>
                </c:pt>
                <c:pt idx="276" formatCode="0.00">
                  <c:v>2.6971052631578951</c:v>
                </c:pt>
                <c:pt idx="277" formatCode="0.00">
                  <c:v>5.3540526315789476</c:v>
                </c:pt>
                <c:pt idx="278" formatCode="0.00">
                  <c:v>2.6244782608695658</c:v>
                </c:pt>
                <c:pt idx="279" formatCode="0.00">
                  <c:v>2.6465238095238095</c:v>
                </c:pt>
                <c:pt idx="280" formatCode="0.00">
                  <c:v>2.9086000000000007</c:v>
                </c:pt>
                <c:pt idx="281" formatCode="0.00">
                  <c:v>3.2176818181818181</c:v>
                </c:pt>
                <c:pt idx="282" formatCode="0.00">
                  <c:v>3.8324285714285713</c:v>
                </c:pt>
                <c:pt idx="283" formatCode="0.00">
                  <c:v>4.0686521739130441</c:v>
                </c:pt>
                <c:pt idx="284" formatCode="0.00">
                  <c:v>5.1013333333333337</c:v>
                </c:pt>
                <c:pt idx="285" formatCode="0.00">
                  <c:v>5.5291428571428582</c:v>
                </c:pt>
                <c:pt idx="286" formatCode="0.00">
                  <c:v>5.3550000000000004</c:v>
                </c:pt>
                <c:pt idx="287" formatCode="0.00">
                  <c:v>3.787952380952381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995-4ACB-8010-57DD28575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933120"/>
        <c:axId val="170918560"/>
      </c:lineChart>
      <c:dateAx>
        <c:axId val="17093312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918560"/>
        <c:crosses val="autoZero"/>
        <c:auto val="1"/>
        <c:lblOffset val="100"/>
        <c:baseTimeUnit val="months"/>
      </c:dateAx>
      <c:valAx>
        <c:axId val="17091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  <a:alpha val="41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$/mmbtu </a:t>
                </a:r>
                <a:r>
                  <a:rPr lang="en-US" sz="1200"/>
                  <a:t>nominal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9331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805378530456657"/>
          <c:y val="0.89509365144111686"/>
          <c:w val="0.74851403539895467"/>
          <c:h val="9.8868614145033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'Annul Henry Hub Price'!$R$6</c:f>
              <c:strCache>
                <c:ptCount val="1"/>
                <c:pt idx="0">
                  <c:v>Forecast-Low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numRef>
              <c:f>'Annul Henry Hub Price'!$O$14:$O$40</c:f>
              <c:numCache>
                <c:formatCode>General</c:formatCode>
                <c:ptCount val="2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</c:numCache>
            </c:numRef>
          </c:cat>
          <c:val>
            <c:numRef>
              <c:f>'Annul Henry Hub Price'!$R$14:$R$40</c:f>
              <c:numCache>
                <c:formatCode>General</c:formatCode>
                <c:ptCount val="27"/>
                <c:pt idx="5" formatCode="0.00">
                  <c:v>2.450747767761253</c:v>
                </c:pt>
                <c:pt idx="6" formatCode="0.00">
                  <c:v>2.4569268130098578</c:v>
                </c:pt>
                <c:pt idx="7" formatCode="0.00">
                  <c:v>2.4812301619692918</c:v>
                </c:pt>
                <c:pt idx="8" formatCode="0.00">
                  <c:v>2.6255175269296034</c:v>
                </c:pt>
                <c:pt idx="9" formatCode="0.00">
                  <c:v>2.7752042860956614</c:v>
                </c:pt>
                <c:pt idx="10" formatCode="0.00">
                  <c:v>2.7705371837113284</c:v>
                </c:pt>
                <c:pt idx="11" formatCode="0.00">
                  <c:v>2.9262856766209056</c:v>
                </c:pt>
                <c:pt idx="12" formatCode="0.00">
                  <c:v>3.0873524997494428</c:v>
                </c:pt>
                <c:pt idx="13" formatCode="0.00">
                  <c:v>3.0755381610300918</c:v>
                </c:pt>
                <c:pt idx="14" formatCode="0.00">
                  <c:v>3.2660025391791971</c:v>
                </c:pt>
                <c:pt idx="15" formatCode="0.00">
                  <c:v>3.463231691797763</c:v>
                </c:pt>
                <c:pt idx="16" formatCode="0.00">
                  <c:v>3.4590050588683732</c:v>
                </c:pt>
                <c:pt idx="17" formatCode="0.00">
                  <c:v>3.7113076758114252</c:v>
                </c:pt>
                <c:pt idx="18" formatCode="0.00">
                  <c:v>3.9751491859720152</c:v>
                </c:pt>
                <c:pt idx="19" formatCode="0.00">
                  <c:v>3.9175518571405834</c:v>
                </c:pt>
                <c:pt idx="20" formatCode="0.00">
                  <c:v>4.083379345689683</c:v>
                </c:pt>
                <c:pt idx="21" formatCode="0.00">
                  <c:v>4.254747232563572</c:v>
                </c:pt>
                <c:pt idx="22" formatCode="0.00">
                  <c:v>4.2822470214078558</c:v>
                </c:pt>
                <c:pt idx="23" formatCode="0.00">
                  <c:v>4.6051421608907939</c:v>
                </c:pt>
                <c:pt idx="24" formatCode="0.00">
                  <c:v>4.9393134315839413</c:v>
                </c:pt>
                <c:pt idx="25" formatCode="0.00">
                  <c:v>4.7858797360026264</c:v>
                </c:pt>
                <c:pt idx="26" formatCode="0.00">
                  <c:v>4.9831681539566395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EC-4EC7-B18D-F3BB5F549E0D}"/>
            </c:ext>
          </c:extLst>
        </c:ser>
        <c:ser>
          <c:idx val="1"/>
          <c:order val="1"/>
          <c:tx>
            <c:strRef>
              <c:f>'Annul Henry Hub Price'!$T$6</c:f>
              <c:strCache>
                <c:ptCount val="1"/>
                <c:pt idx="0">
                  <c:v>Forecast-Range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'Annul Henry Hub Price'!$O$14:$O$40</c:f>
              <c:numCache>
                <c:formatCode>General</c:formatCode>
                <c:ptCount val="2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</c:numCache>
            </c:numRef>
          </c:cat>
          <c:val>
            <c:numRef>
              <c:f>'Annul Henry Hub Price'!$T$14:$T$40</c:f>
              <c:numCache>
                <c:formatCode>General</c:formatCode>
                <c:ptCount val="27"/>
                <c:pt idx="5" formatCode="0.00">
                  <c:v>1.6988652545582936</c:v>
                </c:pt>
                <c:pt idx="6" formatCode="0.00">
                  <c:v>2.2651098860856491</c:v>
                </c:pt>
                <c:pt idx="7" formatCode="0.00">
                  <c:v>2.2909511803743094</c:v>
                </c:pt>
                <c:pt idx="8" formatCode="0.00">
                  <c:v>2.754283480882961</c:v>
                </c:pt>
                <c:pt idx="9" formatCode="0.00">
                  <c:v>3.2363812911906393</c:v>
                </c:pt>
                <c:pt idx="10" formatCode="0.00">
                  <c:v>3.4866816214201992</c:v>
                </c:pt>
                <c:pt idx="11" formatCode="0.00">
                  <c:v>3.9139035122588317</c:v>
                </c:pt>
                <c:pt idx="12" formatCode="0.00">
                  <c:v>4.3577372731950046</c:v>
                </c:pt>
                <c:pt idx="13" formatCode="0.00">
                  <c:v>4.4481942826867762</c:v>
                </c:pt>
                <c:pt idx="14" formatCode="0.00">
                  <c:v>4.8054885233896787</c:v>
                </c:pt>
                <c:pt idx="15" formatCode="0.00">
                  <c:v>5.1762376788270519</c:v>
                </c:pt>
                <c:pt idx="16" formatCode="0.00">
                  <c:v>5.0442572853436758</c:v>
                </c:pt>
                <c:pt idx="17" formatCode="0.00">
                  <c:v>5.2645085852779028</c:v>
                </c:pt>
                <c:pt idx="18" formatCode="0.00">
                  <c:v>5.494926514048343</c:v>
                </c:pt>
                <c:pt idx="19" formatCode="0.00">
                  <c:v>5.3803327617171561</c:v>
                </c:pt>
                <c:pt idx="20" formatCode="0.00">
                  <c:v>5.7378148923976253</c:v>
                </c:pt>
                <c:pt idx="21" formatCode="0.00">
                  <c:v>6.1087330554001564</c:v>
                </c:pt>
                <c:pt idx="22" formatCode="0.00">
                  <c:v>6.0354214771645909</c:v>
                </c:pt>
                <c:pt idx="23" formatCode="0.00">
                  <c:v>6.4123920779576808</c:v>
                </c:pt>
                <c:pt idx="24" formatCode="0.00">
                  <c:v>6.801751737646593</c:v>
                </c:pt>
                <c:pt idx="25" formatCode="0.00">
                  <c:v>6.7948074661036353</c:v>
                </c:pt>
                <c:pt idx="26" formatCode="0.00">
                  <c:v>7.2716751233471451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EC-4EC7-B18D-F3BB5F549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37122784"/>
        <c:axId val="1237129024"/>
      </c:barChart>
      <c:lineChart>
        <c:grouping val="standard"/>
        <c:varyColors val="0"/>
        <c:ser>
          <c:idx val="2"/>
          <c:order val="2"/>
          <c:tx>
            <c:strRef>
              <c:f>'Annul Henry Hub Price'!$P$6</c:f>
              <c:strCache>
                <c:ptCount val="1"/>
                <c:pt idx="0">
                  <c:v>Historic</c:v>
                </c:pt>
              </c:strCache>
            </c:strRef>
          </c:tx>
          <c:spPr>
            <a:ln w="28575" cap="rnd">
              <a:noFill/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val>
            <c:numRef>
              <c:f>'Annul Henry Hub Price'!$P$14:$P$40</c:f>
              <c:numCache>
                <c:formatCode>0.00</c:formatCode>
                <c:ptCount val="27"/>
                <c:pt idx="0">
                  <c:v>2.6323690476190471</c:v>
                </c:pt>
                <c:pt idx="1">
                  <c:v>2.5095577689243043</c:v>
                </c:pt>
                <c:pt idx="2">
                  <c:v>2.9831314741035855</c:v>
                </c:pt>
                <c:pt idx="3">
                  <c:v>3.1595461847389537</c:v>
                </c:pt>
                <c:pt idx="4">
                  <c:v>2.5618719999999993</c:v>
                </c:pt>
                <c:pt idx="5">
                  <c:v>2.0269130434782623</c:v>
                </c:pt>
                <c:pt idx="6">
                  <c:v>3.8912350597609557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EC-4EC7-B18D-F3BB5F549E0D}"/>
            </c:ext>
          </c:extLst>
        </c:ser>
        <c:ser>
          <c:idx val="3"/>
          <c:order val="3"/>
          <c:tx>
            <c:strRef>
              <c:f>'Annul Henry Hub Price'!$Q$6</c:f>
              <c:strCache>
                <c:ptCount val="1"/>
                <c:pt idx="0">
                  <c:v>Forecast-Med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'Annul Henry Hub Price'!$Q$14:$Q$40</c:f>
              <c:numCache>
                <c:formatCode>General</c:formatCode>
                <c:ptCount val="27"/>
                <c:pt idx="5" formatCode="0.00">
                  <c:v>2.9942097525472593</c:v>
                </c:pt>
                <c:pt idx="6" formatCode="0.00">
                  <c:v>3.301000964929599</c:v>
                </c:pt>
                <c:pt idx="7" formatCode="0.00">
                  <c:v>3.3206811801802969</c:v>
                </c:pt>
                <c:pt idx="8" formatCode="0.00">
                  <c:v>3.5990907221738224</c:v>
                </c:pt>
                <c:pt idx="9" formatCode="0.00">
                  <c:v>3.8882874496844764</c:v>
                </c:pt>
                <c:pt idx="10" formatCode="0.00">
                  <c:v>4.0940562385450709</c:v>
                </c:pt>
                <c:pt idx="11" formatCode="0.00">
                  <c:v>4.3083738639070832</c:v>
                </c:pt>
                <c:pt idx="12" formatCode="0.00">
                  <c:v>4.529871199098622</c:v>
                </c:pt>
                <c:pt idx="13" formatCode="0.00">
                  <c:v>4.4685299941111261</c:v>
                </c:pt>
                <c:pt idx="14" formatCode="0.00">
                  <c:v>4.7921123001777159</c:v>
                </c:pt>
                <c:pt idx="15" formatCode="0.00">
                  <c:v>5.1276252882248663</c:v>
                </c:pt>
                <c:pt idx="16" formatCode="0.00">
                  <c:v>5.038239944693407</c:v>
                </c:pt>
                <c:pt idx="17" formatCode="0.00">
                  <c:v>5.4557099529830753</c:v>
                </c:pt>
                <c:pt idx="18" formatCode="0.00">
                  <c:v>5.8922410069284403</c:v>
                </c:pt>
                <c:pt idx="19" formatCode="0.00">
                  <c:v>5.8800983211679254</c:v>
                </c:pt>
                <c:pt idx="20" formatCode="0.00">
                  <c:v>6.2239970645997502</c:v>
                </c:pt>
                <c:pt idx="21" formatCode="0.00">
                  <c:v>6.580478423280403</c:v>
                </c:pt>
                <c:pt idx="22" formatCode="0.00">
                  <c:v>6.5178832431441815</c:v>
                </c:pt>
                <c:pt idx="23" formatCode="0.00">
                  <c:v>6.9686664225367414</c:v>
                </c:pt>
                <c:pt idx="24" formatCode="0.00">
                  <c:v>7.4347879427957508</c:v>
                </c:pt>
                <c:pt idx="25" formatCode="0.00">
                  <c:v>7.4200072467531335</c:v>
                </c:pt>
                <c:pt idx="26" formatCode="0.00">
                  <c:v>7.9081243099884668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EC-4EC7-B18D-F3BB5F549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7122784"/>
        <c:axId val="1237129024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'Annul Henry Hub Price'!$AG$8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5000"/>
                      </a:schemeClr>
                    </a:solidFill>
                    <a:ln w="9525">
                      <a:solidFill>
                        <a:schemeClr val="accent6">
                          <a:lumMod val="75000"/>
                        </a:schemeClr>
                      </a:solidFill>
                    </a:ln>
                    <a:effectLst/>
                  </c:spPr>
                </c:marker>
                <c:val>
                  <c:numRef>
                    <c:extLst>
                      <c:ext uri="{02D57815-91ED-43cb-92C2-25804820EDAC}">
                        <c15:formulaRef>
                          <c15:sqref>'Annul Henry Hub Price'!$AG$14:$AG$40</c15:sqref>
                        </c15:formulaRef>
                      </c:ext>
                    </c:extLst>
                    <c:numCache>
                      <c:formatCode>General</c:formatCode>
                      <c:ptCount val="27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E6EC-4EC7-B18D-F3BB5F549E0D}"/>
                  </c:ext>
                </c:extLst>
              </c15:ser>
            </c15:filteredLineSeries>
          </c:ext>
        </c:extLst>
      </c:lineChart>
      <c:catAx>
        <c:axId val="123712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7129024"/>
        <c:crosses val="autoZero"/>
        <c:auto val="1"/>
        <c:lblAlgn val="ctr"/>
        <c:lblOffset val="100"/>
        <c:noMultiLvlLbl val="0"/>
      </c:catAx>
      <c:valAx>
        <c:axId val="1237129024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$/mmbtu Nom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7122784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'Annual Sumas Price'!$R$6</c:f>
              <c:strCache>
                <c:ptCount val="1"/>
                <c:pt idx="0">
                  <c:v>Forecast-Low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numRef>
              <c:f>'Annual Sumas Price'!$O$14:$O$40</c:f>
              <c:numCache>
                <c:formatCode>General</c:formatCode>
                <c:ptCount val="2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</c:numCache>
            </c:numRef>
          </c:cat>
          <c:val>
            <c:numRef>
              <c:f>'Annual Sumas Price'!$R$14:$R$40</c:f>
              <c:numCache>
                <c:formatCode>General</c:formatCode>
                <c:ptCount val="27"/>
                <c:pt idx="5" formatCode="0.00">
                  <c:v>2.2731353052051158</c:v>
                </c:pt>
                <c:pt idx="6" formatCode="0.00">
                  <c:v>2.2710851684168563</c:v>
                </c:pt>
                <c:pt idx="7" formatCode="0.00">
                  <c:v>2.2901877763672585</c:v>
                </c:pt>
                <c:pt idx="8" formatCode="0.00">
                  <c:v>2.4324366506132384</c:v>
                </c:pt>
                <c:pt idx="9" formatCode="0.00">
                  <c:v>2.5711154274153247</c:v>
                </c:pt>
                <c:pt idx="10" formatCode="0.00">
                  <c:v>2.5667915443045191</c:v>
                </c:pt>
                <c:pt idx="11" formatCode="0.00">
                  <c:v>2.7110862742178528</c:v>
                </c:pt>
                <c:pt idx="12" formatCode="0.00">
                  <c:v>2.8603082237029378</c:v>
                </c:pt>
                <c:pt idx="13" formatCode="0.00">
                  <c:v>2.8493627128811849</c:v>
                </c:pt>
                <c:pt idx="14" formatCode="0.00">
                  <c:v>3.0258203176368985</c:v>
                </c:pt>
                <c:pt idx="15" formatCode="0.00">
                  <c:v>3.2085452145298285</c:v>
                </c:pt>
                <c:pt idx="16" formatCode="0.00">
                  <c:v>3.2046294086970031</c:v>
                </c:pt>
                <c:pt idx="17" formatCode="0.00">
                  <c:v>3.4383776606904344</c:v>
                </c:pt>
                <c:pt idx="18" formatCode="0.00">
                  <c:v>3.6828162342993056</c:v>
                </c:pt>
                <c:pt idx="19" formatCode="0.00">
                  <c:v>3.6294546199927971</c:v>
                </c:pt>
                <c:pt idx="20" formatCode="0.00">
                  <c:v>3.7830871349879227</c:v>
                </c:pt>
                <c:pt idx="21" formatCode="0.00">
                  <c:v>3.9418526067452806</c:v>
                </c:pt>
                <c:pt idx="22" formatCode="0.00">
                  <c:v>3.9673300577936406</c:v>
                </c:pt>
                <c:pt idx="23" formatCode="0.00">
                  <c:v>4.2664794496857903</c:v>
                </c:pt>
                <c:pt idx="24" formatCode="0.00">
                  <c:v>4.5760757247358352</c:v>
                </c:pt>
                <c:pt idx="25" formatCode="0.00">
                  <c:v>4.4339255616754185</c:v>
                </c:pt>
                <c:pt idx="26" formatCode="0.00">
                  <c:v>4.6167053655238615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00-430B-B088-AFC0BD3E36BE}"/>
            </c:ext>
          </c:extLst>
        </c:ser>
        <c:ser>
          <c:idx val="1"/>
          <c:order val="1"/>
          <c:tx>
            <c:strRef>
              <c:f>'Annual Sumas Price'!$T$6</c:f>
              <c:strCache>
                <c:ptCount val="1"/>
                <c:pt idx="0">
                  <c:v>Forecast-Range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'Annual Sumas Price'!$O$14:$O$40</c:f>
              <c:numCache>
                <c:formatCode>General</c:formatCode>
                <c:ptCount val="2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</c:numCache>
            </c:numRef>
          </c:cat>
          <c:val>
            <c:numRef>
              <c:f>'Annual Sumas Price'!$T$14:$T$40</c:f>
              <c:numCache>
                <c:formatCode>General</c:formatCode>
                <c:ptCount val="27"/>
                <c:pt idx="5" formatCode="0.00">
                  <c:v>1.7338579486293599</c:v>
                </c:pt>
                <c:pt idx="6" formatCode="0.00">
                  <c:v>2.3117659096098646</c:v>
                </c:pt>
                <c:pt idx="7" formatCode="0.00">
                  <c:v>2.3381394747793496</c:v>
                </c:pt>
                <c:pt idx="8" formatCode="0.00">
                  <c:v>2.8110153488006371</c:v>
                </c:pt>
                <c:pt idx="9" formatCode="0.00">
                  <c:v>3.2881088020857114</c:v>
                </c:pt>
                <c:pt idx="10" formatCode="0.00">
                  <c:v>3.5318404323970451</c:v>
                </c:pt>
                <c:pt idx="11" formatCode="0.00">
                  <c:v>3.9557409237985084</c:v>
                </c:pt>
                <c:pt idx="12" formatCode="0.00">
                  <c:v>4.3960885833667476</c:v>
                </c:pt>
                <c:pt idx="13" formatCode="0.00">
                  <c:v>4.4836835964102484</c:v>
                </c:pt>
                <c:pt idx="14" formatCode="0.00">
                  <c:v>4.8411018768489518</c:v>
                </c:pt>
                <c:pt idx="15" formatCode="0.00">
                  <c:v>5.211960094029334</c:v>
                </c:pt>
                <c:pt idx="16" formatCode="0.00">
                  <c:v>5.0831209886784423</c:v>
                </c:pt>
                <c:pt idx="17" formatCode="0.00">
                  <c:v>5.3099499544450612</c:v>
                </c:pt>
                <c:pt idx="18" formatCode="0.00">
                  <c:v>5.5472440024570471</c:v>
                </c:pt>
                <c:pt idx="19" formatCode="0.00">
                  <c:v>5.4327786529981292</c:v>
                </c:pt>
                <c:pt idx="20" formatCode="0.00">
                  <c:v>5.7891926741624289</c:v>
                </c:pt>
                <c:pt idx="21" formatCode="0.00">
                  <c:v>6.1589692188011256</c:v>
                </c:pt>
                <c:pt idx="22" formatCode="0.00">
                  <c:v>6.0888410607225971</c:v>
                </c:pt>
                <c:pt idx="23" formatCode="0.00">
                  <c:v>6.4718195783651025</c:v>
                </c:pt>
                <c:pt idx="24" formatCode="0.00">
                  <c:v>6.8674166177220819</c:v>
                </c:pt>
                <c:pt idx="25" formatCode="0.00">
                  <c:v>6.8532535321774875</c:v>
                </c:pt>
                <c:pt idx="26" formatCode="0.00">
                  <c:v>7.3275435744586801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00-430B-B088-AFC0BD3E3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37122784"/>
        <c:axId val="1237129024"/>
      </c:barChart>
      <c:lineChart>
        <c:grouping val="standard"/>
        <c:varyColors val="0"/>
        <c:ser>
          <c:idx val="2"/>
          <c:order val="2"/>
          <c:tx>
            <c:strRef>
              <c:f>'Annual Sumas Price'!$P$6</c:f>
              <c:strCache>
                <c:ptCount val="1"/>
                <c:pt idx="0">
                  <c:v>Historic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val>
            <c:numRef>
              <c:f>'Annual Sumas Price'!$P$14:$P$40</c:f>
              <c:numCache>
                <c:formatCode>0.00</c:formatCode>
                <c:ptCount val="27"/>
                <c:pt idx="0">
                  <c:v>2.3138452380952379</c:v>
                </c:pt>
                <c:pt idx="1">
                  <c:v>2.1727808764940244</c:v>
                </c:pt>
                <c:pt idx="2">
                  <c:v>2.6139003984063747</c:v>
                </c:pt>
                <c:pt idx="3">
                  <c:v>3.5333333333333345</c:v>
                </c:pt>
                <c:pt idx="4">
                  <c:v>4.7146679999999987</c:v>
                </c:pt>
                <c:pt idx="5">
                  <c:v>2.149723320158103</c:v>
                </c:pt>
                <c:pt idx="6">
                  <c:v>3.9645019920318734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00-430B-B088-AFC0BD3E36BE}"/>
            </c:ext>
          </c:extLst>
        </c:ser>
        <c:ser>
          <c:idx val="3"/>
          <c:order val="3"/>
          <c:tx>
            <c:strRef>
              <c:f>'Annual Sumas Price'!$Q$6</c:f>
              <c:strCache>
                <c:ptCount val="1"/>
                <c:pt idx="0">
                  <c:v>Forecast-Med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'Annual Sumas Price'!$Q$14:$Q$40</c:f>
              <c:numCache>
                <c:formatCode>General</c:formatCode>
                <c:ptCount val="27"/>
                <c:pt idx="5" formatCode="0.00">
                  <c:v>2.8277913496270144</c:v>
                </c:pt>
                <c:pt idx="6" formatCode="0.00">
                  <c:v>3.1325452951760799</c:v>
                </c:pt>
                <c:pt idx="7" formatCode="0.00">
                  <c:v>3.1469295435585538</c:v>
                </c:pt>
                <c:pt idx="8" formatCode="0.00">
                  <c:v>3.4260632014049692</c:v>
                </c:pt>
                <c:pt idx="9" formatCode="0.00">
                  <c:v>3.7013566970611587</c:v>
                </c:pt>
                <c:pt idx="10" formatCode="0.00">
                  <c:v>3.8972330808293214</c:v>
                </c:pt>
                <c:pt idx="11" formatCode="0.00">
                  <c:v>4.1012473128522915</c:v>
                </c:pt>
                <c:pt idx="12" formatCode="0.00">
                  <c:v>4.3120960876924661</c:v>
                </c:pt>
                <c:pt idx="13" formatCode="0.00">
                  <c:v>4.2537038821715765</c:v>
                </c:pt>
                <c:pt idx="14" formatCode="0.00">
                  <c:v>4.5617298579021659</c:v>
                </c:pt>
                <c:pt idx="15" formatCode="0.00">
                  <c:v>4.8811129439854986</c:v>
                </c:pt>
                <c:pt idx="16" formatCode="0.00">
                  <c:v>4.7960248314988236</c:v>
                </c:pt>
                <c:pt idx="17" formatCode="0.00">
                  <c:v>5.193424825969533</c:v>
                </c:pt>
                <c:pt idx="18" formatCode="0.00">
                  <c:v>5.6089694997890973</c:v>
                </c:pt>
                <c:pt idx="19" formatCode="0.00">
                  <c:v>5.5974105778108276</c:v>
                </c:pt>
                <c:pt idx="20" formatCode="0.00">
                  <c:v>5.9247762712128393</c:v>
                </c:pt>
                <c:pt idx="21" formatCode="0.00">
                  <c:v>6.2641196663204131</c:v>
                </c:pt>
                <c:pt idx="22" formatCode="0.00">
                  <c:v>6.2045337709361217</c:v>
                </c:pt>
                <c:pt idx="23" formatCode="0.00">
                  <c:v>6.6336453943842715</c:v>
                </c:pt>
                <c:pt idx="24" formatCode="0.00">
                  <c:v>7.0773579627014662</c:v>
                </c:pt>
                <c:pt idx="25" formatCode="0.00">
                  <c:v>7.0632878536901043</c:v>
                </c:pt>
                <c:pt idx="26" formatCode="0.00">
                  <c:v>7.5279385217117127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00-430B-B088-AFC0BD3E3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7122784"/>
        <c:axId val="1237129024"/>
      </c:lineChart>
      <c:catAx>
        <c:axId val="123712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7129024"/>
        <c:crosses val="autoZero"/>
        <c:auto val="1"/>
        <c:lblAlgn val="ctr"/>
        <c:lblOffset val="100"/>
        <c:noMultiLvlLbl val="0"/>
      </c:catAx>
      <c:valAx>
        <c:axId val="1237129024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$/mmbtu Nom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7122784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185737</xdr:colOff>
      <xdr:row>5</xdr:row>
      <xdr:rowOff>42861</xdr:rowOff>
    </xdr:from>
    <xdr:to>
      <xdr:col>17</xdr:col>
      <xdr:colOff>581025</xdr:colOff>
      <xdr:row>36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71E4FB-9167-4BB0-92E8-11BC5C1AAF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561975</xdr:colOff>
      <xdr:row>2</xdr:row>
      <xdr:rowOff>0</xdr:rowOff>
    </xdr:from>
    <xdr:to>
      <xdr:col>14</xdr:col>
      <xdr:colOff>190500</xdr:colOff>
      <xdr:row>4</xdr:row>
      <xdr:rowOff>19050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DAA2F90-7CF7-40FF-A95E-B78D2817D602}"/>
            </a:ext>
          </a:extLst>
        </xdr:cNvPr>
        <xdr:cNvSpPr txBox="1"/>
      </xdr:nvSpPr>
      <xdr:spPr>
        <a:xfrm>
          <a:off x="5038725" y="323850"/>
          <a:ext cx="4505325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Daily</a:t>
          </a:r>
          <a:r>
            <a:rPr lang="en-US" sz="1100" baseline="0"/>
            <a:t> Henry Hub Prices - 5 day centered average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304800</xdr:colOff>
      <xdr:row>8</xdr:row>
      <xdr:rowOff>147636</xdr:rowOff>
    </xdr:from>
    <xdr:to>
      <xdr:col>32</xdr:col>
      <xdr:colOff>323850</xdr:colOff>
      <xdr:row>47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93AF94-EC17-4360-9695-92F36E303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295275</xdr:colOff>
      <xdr:row>3</xdr:row>
      <xdr:rowOff>952500</xdr:rowOff>
    </xdr:from>
    <xdr:to>
      <xdr:col>24</xdr:col>
      <xdr:colOff>457200</xdr:colOff>
      <xdr:row>7</xdr:row>
      <xdr:rowOff>142875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E8A6CFD-6394-406E-B264-6BDA012F4072}"/>
            </a:ext>
          </a:extLst>
        </xdr:cNvPr>
        <xdr:cNvSpPr txBox="1"/>
      </xdr:nvSpPr>
      <xdr:spPr>
        <a:xfrm>
          <a:off x="11696700" y="1438275"/>
          <a:ext cx="5038725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Average</a:t>
          </a:r>
          <a:r>
            <a:rPr lang="en-US" sz="1100" baseline="0"/>
            <a:t> Monthly Price at Henry Hub</a:t>
          </a:r>
        </a:p>
        <a:p>
          <a:r>
            <a:rPr lang="en-US" sz="1100" baseline="0"/>
            <a:t>$/mmbtu nominal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106680</xdr:colOff>
      <xdr:row>1</xdr:row>
      <xdr:rowOff>38100</xdr:rowOff>
    </xdr:from>
    <xdr:to>
      <xdr:col>18</xdr:col>
      <xdr:colOff>1402080</xdr:colOff>
      <xdr:row>4</xdr:row>
      <xdr:rowOff>60960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26EFBBA-4F15-4BBC-AFBC-692B66B81AB6}"/>
            </a:ext>
          </a:extLst>
        </xdr:cNvPr>
        <xdr:cNvSpPr txBox="1"/>
      </xdr:nvSpPr>
      <xdr:spPr>
        <a:xfrm>
          <a:off x="9031605" y="200025"/>
          <a:ext cx="5295900" cy="5086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/>
            <a:t>Nominal Dollars</a:t>
          </a:r>
        </a:p>
      </xdr:txBody>
    </xdr:sp>
    <xdr:clientData/>
  </xdr:twoCellAnchor>
  <xdr:twoCellAnchor>
    <xdr:from>
      <xdr:col>21</xdr:col>
      <xdr:colOff>0</xdr:colOff>
      <xdr:row>1</xdr:row>
      <xdr:rowOff>0</xdr:rowOff>
    </xdr:from>
    <xdr:to>
      <xdr:col>24</xdr:col>
      <xdr:colOff>1280160</xdr:colOff>
      <xdr:row>4</xdr:row>
      <xdr:rowOff>22860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3BD7F37-15B0-421B-BF51-3A1A28D96713}"/>
            </a:ext>
          </a:extLst>
        </xdr:cNvPr>
        <xdr:cNvSpPr txBox="1"/>
      </xdr:nvSpPr>
      <xdr:spPr>
        <a:xfrm>
          <a:off x="16592550" y="161925"/>
          <a:ext cx="5290185" cy="5086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/>
            <a:t>2016 Dollars</a:t>
          </a:r>
        </a:p>
      </xdr:txBody>
    </xdr:sp>
    <xdr:clientData/>
  </xdr:twoCellAnchor>
  <xdr:twoCellAnchor>
    <xdr:from>
      <xdr:col>1</xdr:col>
      <xdr:colOff>209550</xdr:colOff>
      <xdr:row>7</xdr:row>
      <xdr:rowOff>9525</xdr:rowOff>
    </xdr:from>
    <xdr:to>
      <xdr:col>12</xdr:col>
      <xdr:colOff>523875</xdr:colOff>
      <xdr:row>43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C9AE4F5-10A1-452C-935A-8C93D110CA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571500</xdr:colOff>
      <xdr:row>2</xdr:row>
      <xdr:rowOff>85725</xdr:rowOff>
    </xdr:from>
    <xdr:to>
      <xdr:col>10</xdr:col>
      <xdr:colOff>381000</xdr:colOff>
      <xdr:row>5</xdr:row>
      <xdr:rowOff>95250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06810CE-F1CA-4337-BFFC-F1EC36CEAD9C}"/>
            </a:ext>
          </a:extLst>
        </xdr:cNvPr>
        <xdr:cNvSpPr txBox="1"/>
      </xdr:nvSpPr>
      <xdr:spPr>
        <a:xfrm>
          <a:off x="1790700" y="409575"/>
          <a:ext cx="4686300" cy="49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Henry Hub Annual Prices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106680</xdr:colOff>
      <xdr:row>1</xdr:row>
      <xdr:rowOff>38100</xdr:rowOff>
    </xdr:from>
    <xdr:to>
      <xdr:col>18</xdr:col>
      <xdr:colOff>1402080</xdr:colOff>
      <xdr:row>4</xdr:row>
      <xdr:rowOff>60960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DDB3949-DA91-4A4D-BAE4-B3917E4AF530}"/>
            </a:ext>
          </a:extLst>
        </xdr:cNvPr>
        <xdr:cNvSpPr txBox="1"/>
      </xdr:nvSpPr>
      <xdr:spPr>
        <a:xfrm>
          <a:off x="9031605" y="200025"/>
          <a:ext cx="5295900" cy="5086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/>
            <a:t>Nominal Dollars</a:t>
          </a:r>
        </a:p>
      </xdr:txBody>
    </xdr:sp>
    <xdr:clientData/>
  </xdr:twoCellAnchor>
  <xdr:twoCellAnchor>
    <xdr:from>
      <xdr:col>21</xdr:col>
      <xdr:colOff>0</xdr:colOff>
      <xdr:row>1</xdr:row>
      <xdr:rowOff>0</xdr:rowOff>
    </xdr:from>
    <xdr:to>
      <xdr:col>24</xdr:col>
      <xdr:colOff>1280160</xdr:colOff>
      <xdr:row>4</xdr:row>
      <xdr:rowOff>22860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B1CA78E-267C-4431-89B5-B2DB898817A3}"/>
            </a:ext>
          </a:extLst>
        </xdr:cNvPr>
        <xdr:cNvSpPr txBox="1"/>
      </xdr:nvSpPr>
      <xdr:spPr>
        <a:xfrm>
          <a:off x="16592550" y="161925"/>
          <a:ext cx="5290185" cy="5086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/>
            <a:t>2016 Dollars</a:t>
          </a:r>
        </a:p>
      </xdr:txBody>
    </xdr:sp>
    <xdr:clientData/>
  </xdr:twoCellAnchor>
  <xdr:twoCellAnchor>
    <xdr:from>
      <xdr:col>1</xdr:col>
      <xdr:colOff>123825</xdr:colOff>
      <xdr:row>4</xdr:row>
      <xdr:rowOff>133350</xdr:rowOff>
    </xdr:from>
    <xdr:to>
      <xdr:col>12</xdr:col>
      <xdr:colOff>440817</xdr:colOff>
      <xdr:row>40</xdr:row>
      <xdr:rowOff>119253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24B91B1-D388-42F5-83D1-6DAC88B005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</xdr:colOff>
      <xdr:row>1</xdr:row>
      <xdr:rowOff>76200</xdr:rowOff>
    </xdr:from>
    <xdr:to>
      <xdr:col>8</xdr:col>
      <xdr:colOff>485775</xdr:colOff>
      <xdr:row>3</xdr:row>
      <xdr:rowOff>142875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3406395-7687-460A-AADB-74C859D2CC49}"/>
            </a:ext>
          </a:extLst>
        </xdr:cNvPr>
        <xdr:cNvSpPr txBox="1"/>
      </xdr:nvSpPr>
      <xdr:spPr>
        <a:xfrm>
          <a:off x="2495550" y="238125"/>
          <a:ext cx="2867025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Sumas Annual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teven Simmons" id="{65E788A7-851D-48D6-A049-4632078CA385}" userId="S::SSimmons@NWCouncil.org::bffa6424-965d-478e-8e6e-e8113814873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P20" dT="2021-09-29T22:51:05.78" personId="{65E788A7-851D-48D6-A049-4632078CA385}" id="{DE5BBC81-A10A-4BED-8F48-272E1B6A124C}">
    <text>thru sept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20EF3-9E2F-4CC2-9E92-7720686D50FF}">
  <dimension ref="C4:D311"/>
  <sheetViews>
    <sheetView workbookViewId="0">
      <selection activeCell="T13" sqref="T13"/>
    </sheetView>
  </sheetViews>
  <sheetFormatPr defaultRowHeight="12.75" x14ac:dyDescent="0.2"/>
  <cols>
    <col min="3" max="3" width="10.140625" bestFit="1" customWidth="1"/>
    <col min="4" max="4" width="20.42578125" bestFit="1" customWidth="1"/>
  </cols>
  <sheetData>
    <row r="4" spans="3:4" x14ac:dyDescent="0.2">
      <c r="D4" t="s">
        <v>20</v>
      </c>
    </row>
    <row r="5" spans="3:4" x14ac:dyDescent="0.2">
      <c r="C5" t="s">
        <v>19</v>
      </c>
      <c r="D5" t="s">
        <v>21</v>
      </c>
    </row>
    <row r="6" spans="3:4" x14ac:dyDescent="0.2">
      <c r="C6" s="12">
        <v>44256</v>
      </c>
      <c r="D6" s="4">
        <v>2.7446666666666673</v>
      </c>
    </row>
    <row r="7" spans="3:4" x14ac:dyDescent="0.2">
      <c r="C7" s="12">
        <v>44257</v>
      </c>
      <c r="D7" s="4">
        <v>2.7745000000000006</v>
      </c>
    </row>
    <row r="8" spans="3:4" x14ac:dyDescent="0.2">
      <c r="C8" s="12">
        <v>44258</v>
      </c>
      <c r="D8" s="4">
        <v>2.7780000000000005</v>
      </c>
    </row>
    <row r="9" spans="3:4" x14ac:dyDescent="0.2">
      <c r="C9" s="12">
        <v>44259</v>
      </c>
      <c r="D9" s="4">
        <v>2.8065000000000002</v>
      </c>
    </row>
    <row r="10" spans="3:4" x14ac:dyDescent="0.2">
      <c r="C10" s="12">
        <v>44260</v>
      </c>
      <c r="D10" s="4">
        <v>2.8420000000000001</v>
      </c>
    </row>
    <row r="11" spans="3:4" x14ac:dyDescent="0.2">
      <c r="C11" s="12">
        <v>44261</v>
      </c>
      <c r="D11" s="4">
        <v>2.7906666666666666</v>
      </c>
    </row>
    <row r="12" spans="3:4" x14ac:dyDescent="0.2">
      <c r="C12" s="12">
        <v>44262</v>
      </c>
      <c r="D12" s="4">
        <v>2.7260000000000004</v>
      </c>
    </row>
    <row r="13" spans="3:4" x14ac:dyDescent="0.2">
      <c r="C13" s="12">
        <v>44263</v>
      </c>
      <c r="D13" s="4">
        <v>2.6686666666666667</v>
      </c>
    </row>
    <row r="14" spans="3:4" x14ac:dyDescent="0.2">
      <c r="C14" s="12">
        <v>44264</v>
      </c>
      <c r="D14" s="4">
        <v>2.6565000000000003</v>
      </c>
    </row>
    <row r="15" spans="3:4" x14ac:dyDescent="0.2">
      <c r="C15" s="12">
        <v>44265</v>
      </c>
      <c r="D15" s="4">
        <v>2.6652</v>
      </c>
    </row>
    <row r="16" spans="3:4" x14ac:dyDescent="0.2">
      <c r="C16" s="12">
        <v>44266</v>
      </c>
      <c r="D16" s="4">
        <v>2.6524999999999999</v>
      </c>
    </row>
    <row r="17" spans="3:4" x14ac:dyDescent="0.2">
      <c r="C17" s="12">
        <v>44267</v>
      </c>
      <c r="D17" s="4">
        <v>2.6466666666666669</v>
      </c>
    </row>
    <row r="18" spans="3:4" x14ac:dyDescent="0.2">
      <c r="C18" s="12">
        <v>44268</v>
      </c>
      <c r="D18" s="4">
        <v>2.6566666666666667</v>
      </c>
    </row>
    <row r="19" spans="3:4" x14ac:dyDescent="0.2">
      <c r="C19" s="12">
        <v>44269</v>
      </c>
      <c r="D19" s="4">
        <v>2.6433333333333331</v>
      </c>
    </row>
    <row r="20" spans="3:4" x14ac:dyDescent="0.2">
      <c r="C20" s="12">
        <v>44270</v>
      </c>
      <c r="D20" s="4">
        <v>2.5766666666666667</v>
      </c>
    </row>
    <row r="21" spans="3:4" x14ac:dyDescent="0.2">
      <c r="C21" s="12">
        <v>44271</v>
      </c>
      <c r="D21" s="4">
        <v>2.5825</v>
      </c>
    </row>
    <row r="22" spans="3:4" x14ac:dyDescent="0.2">
      <c r="C22" s="12">
        <v>44272</v>
      </c>
      <c r="D22" s="4">
        <v>2.5554000000000001</v>
      </c>
    </row>
    <row r="23" spans="3:4" x14ac:dyDescent="0.2">
      <c r="C23" s="12">
        <v>44273</v>
      </c>
      <c r="D23" s="4">
        <v>2.5317499999999997</v>
      </c>
    </row>
    <row r="24" spans="3:4" x14ac:dyDescent="0.2">
      <c r="C24" s="12">
        <v>44274</v>
      </c>
      <c r="D24" s="4">
        <v>2.5156666666666667</v>
      </c>
    </row>
    <row r="25" spans="3:4" x14ac:dyDescent="0.2">
      <c r="C25" s="12">
        <v>44275</v>
      </c>
      <c r="D25" s="4">
        <v>2.5256666666666665</v>
      </c>
    </row>
    <row r="26" spans="3:4" x14ac:dyDescent="0.2">
      <c r="C26" s="12">
        <v>44276</v>
      </c>
      <c r="D26" s="4">
        <v>2.5089999999999999</v>
      </c>
    </row>
    <row r="27" spans="3:4" x14ac:dyDescent="0.2">
      <c r="C27" s="12">
        <v>44277</v>
      </c>
      <c r="D27" s="4">
        <v>2.5466666666666669</v>
      </c>
    </row>
    <row r="28" spans="3:4" x14ac:dyDescent="0.2">
      <c r="C28" s="12">
        <v>44278</v>
      </c>
      <c r="D28" s="4">
        <v>2.5500000000000003</v>
      </c>
    </row>
    <row r="29" spans="3:4" x14ac:dyDescent="0.2">
      <c r="C29" s="12">
        <v>44279</v>
      </c>
      <c r="D29" s="4">
        <v>2.544</v>
      </c>
    </row>
    <row r="30" spans="3:4" x14ac:dyDescent="0.2">
      <c r="C30" s="12">
        <v>44280</v>
      </c>
      <c r="D30" s="4">
        <v>2.5474999999999999</v>
      </c>
    </row>
    <row r="31" spans="3:4" x14ac:dyDescent="0.2">
      <c r="C31" s="12">
        <v>44281</v>
      </c>
      <c r="D31" s="4">
        <v>2.5466666666666669</v>
      </c>
    </row>
    <row r="32" spans="3:4" x14ac:dyDescent="0.2">
      <c r="C32" s="12">
        <v>44282</v>
      </c>
      <c r="D32" s="4">
        <v>2.5333333333333332</v>
      </c>
    </row>
    <row r="33" spans="3:4" x14ac:dyDescent="0.2">
      <c r="C33" s="12">
        <v>44283</v>
      </c>
      <c r="D33" s="4">
        <v>2.54</v>
      </c>
    </row>
    <row r="34" spans="3:4" x14ac:dyDescent="0.2">
      <c r="C34" s="12">
        <v>44284</v>
      </c>
      <c r="D34" s="4">
        <v>2.5499999999999998</v>
      </c>
    </row>
    <row r="35" spans="3:4" x14ac:dyDescent="0.2">
      <c r="C35" s="12">
        <v>44285</v>
      </c>
      <c r="D35" s="4">
        <v>2.54325</v>
      </c>
    </row>
    <row r="36" spans="3:4" x14ac:dyDescent="0.2">
      <c r="C36" s="12">
        <v>44286</v>
      </c>
      <c r="D36" s="4">
        <v>2.54325</v>
      </c>
    </row>
    <row r="37" spans="3:4" x14ac:dyDescent="0.2">
      <c r="C37" s="12">
        <v>44287</v>
      </c>
      <c r="D37" s="4">
        <v>2.5510000000000002</v>
      </c>
    </row>
    <row r="38" spans="3:4" x14ac:dyDescent="0.2">
      <c r="C38" s="12">
        <v>44288</v>
      </c>
      <c r="D38" s="4">
        <v>2.5365000000000002</v>
      </c>
    </row>
    <row r="39" spans="3:4" x14ac:dyDescent="0.2">
      <c r="C39" s="12">
        <v>44289</v>
      </c>
      <c r="D39" s="4">
        <v>2.52</v>
      </c>
    </row>
    <row r="40" spans="3:4" x14ac:dyDescent="0.2">
      <c r="C40" s="12">
        <v>44290</v>
      </c>
      <c r="D40" s="4">
        <v>2.4749999999999996</v>
      </c>
    </row>
    <row r="41" spans="3:4" x14ac:dyDescent="0.2">
      <c r="C41" s="12">
        <v>44291</v>
      </c>
      <c r="D41" s="4">
        <v>2.4633333333333329</v>
      </c>
    </row>
    <row r="42" spans="3:4" x14ac:dyDescent="0.2">
      <c r="C42" s="12">
        <v>44292</v>
      </c>
      <c r="D42" s="4">
        <v>2.4549999999999996</v>
      </c>
    </row>
    <row r="43" spans="3:4" x14ac:dyDescent="0.2">
      <c r="C43" s="12">
        <v>44293</v>
      </c>
      <c r="D43" s="4">
        <v>2.4579999999999997</v>
      </c>
    </row>
    <row r="44" spans="3:4" x14ac:dyDescent="0.2">
      <c r="C44" s="12">
        <v>44294</v>
      </c>
      <c r="D44" s="4">
        <v>2.4432499999999999</v>
      </c>
    </row>
    <row r="45" spans="3:4" x14ac:dyDescent="0.2">
      <c r="C45" s="12">
        <v>44295</v>
      </c>
      <c r="D45" s="4">
        <v>2.4466666666666668</v>
      </c>
    </row>
    <row r="46" spans="3:4" x14ac:dyDescent="0.2">
      <c r="C46" s="12">
        <v>44296</v>
      </c>
      <c r="D46" s="4">
        <v>2.4600000000000004</v>
      </c>
    </row>
    <row r="47" spans="3:4" x14ac:dyDescent="0.2">
      <c r="C47" s="12">
        <v>44297</v>
      </c>
      <c r="D47" s="4">
        <v>2.4833333333333334</v>
      </c>
    </row>
    <row r="48" spans="3:4" x14ac:dyDescent="0.2">
      <c r="C48" s="12">
        <v>44298</v>
      </c>
      <c r="D48" s="4">
        <v>2.5166666666666671</v>
      </c>
    </row>
    <row r="49" spans="3:4" x14ac:dyDescent="0.2">
      <c r="C49" s="12">
        <v>44299</v>
      </c>
      <c r="D49" s="4">
        <v>2.5490000000000004</v>
      </c>
    </row>
    <row r="50" spans="3:4" x14ac:dyDescent="0.2">
      <c r="C50" s="12">
        <v>44300</v>
      </c>
      <c r="D50" s="4">
        <v>2.5632000000000006</v>
      </c>
    </row>
    <row r="51" spans="3:4" x14ac:dyDescent="0.2">
      <c r="C51" s="12">
        <v>44301</v>
      </c>
      <c r="D51" s="4">
        <v>2.5840000000000001</v>
      </c>
    </row>
    <row r="52" spans="3:4" x14ac:dyDescent="0.2">
      <c r="C52" s="12">
        <v>44302</v>
      </c>
      <c r="D52" s="4">
        <v>2.6119999999999997</v>
      </c>
    </row>
    <row r="53" spans="3:4" x14ac:dyDescent="0.2">
      <c r="C53" s="12">
        <v>44303</v>
      </c>
      <c r="D53" s="4">
        <v>2.633</v>
      </c>
    </row>
    <row r="54" spans="3:4" x14ac:dyDescent="0.2">
      <c r="C54" s="12">
        <v>44304</v>
      </c>
      <c r="D54" s="4">
        <v>2.6676666666666669</v>
      </c>
    </row>
    <row r="55" spans="3:4" x14ac:dyDescent="0.2">
      <c r="C55" s="12">
        <v>44305</v>
      </c>
      <c r="D55" s="4">
        <v>2.7136666666666667</v>
      </c>
    </row>
    <row r="56" spans="3:4" x14ac:dyDescent="0.2">
      <c r="C56" s="12">
        <v>44306</v>
      </c>
      <c r="D56" s="4">
        <v>2.71475</v>
      </c>
    </row>
    <row r="57" spans="3:4" x14ac:dyDescent="0.2">
      <c r="C57" s="12">
        <v>44307</v>
      </c>
      <c r="D57" s="4">
        <v>2.7258</v>
      </c>
    </row>
    <row r="58" spans="3:4" x14ac:dyDescent="0.2">
      <c r="C58" s="12">
        <v>44308</v>
      </c>
      <c r="D58" s="4">
        <v>2.7489999999999997</v>
      </c>
    </row>
    <row r="59" spans="3:4" x14ac:dyDescent="0.2">
      <c r="C59" s="12">
        <v>44309</v>
      </c>
      <c r="D59" s="4">
        <v>2.7486666666666668</v>
      </c>
    </row>
    <row r="60" spans="3:4" x14ac:dyDescent="0.2">
      <c r="C60" s="12">
        <v>44310</v>
      </c>
      <c r="D60" s="4">
        <v>2.7593333333333327</v>
      </c>
    </row>
    <row r="61" spans="3:4" x14ac:dyDescent="0.2">
      <c r="C61" s="12">
        <v>44311</v>
      </c>
      <c r="D61" s="4">
        <v>2.7633333333333336</v>
      </c>
    </row>
    <row r="62" spans="3:4" x14ac:dyDescent="0.2">
      <c r="C62" s="12">
        <v>44312</v>
      </c>
      <c r="D62" s="4">
        <v>2.81</v>
      </c>
    </row>
    <row r="63" spans="3:4" x14ac:dyDescent="0.2">
      <c r="C63" s="12">
        <v>44313</v>
      </c>
      <c r="D63" s="4">
        <v>2.8514999999999997</v>
      </c>
    </row>
    <row r="64" spans="3:4" x14ac:dyDescent="0.2">
      <c r="C64" s="12">
        <v>44314</v>
      </c>
      <c r="D64" s="4">
        <v>2.8637999999999999</v>
      </c>
    </row>
    <row r="65" spans="3:4" x14ac:dyDescent="0.2">
      <c r="C65" s="12">
        <v>44315</v>
      </c>
      <c r="D65" s="4">
        <v>2.88225</v>
      </c>
    </row>
    <row r="66" spans="3:4" x14ac:dyDescent="0.2">
      <c r="C66" s="12">
        <v>44316</v>
      </c>
      <c r="D66" s="4">
        <v>2.9329999999999998</v>
      </c>
    </row>
    <row r="67" spans="3:4" x14ac:dyDescent="0.2">
      <c r="C67" s="12">
        <v>44317</v>
      </c>
      <c r="D67" s="4">
        <v>2.9169999999999998</v>
      </c>
    </row>
    <row r="68" spans="3:4" x14ac:dyDescent="0.2">
      <c r="C68" s="12">
        <v>44318</v>
      </c>
      <c r="D68" s="4">
        <v>2.9116666666666666</v>
      </c>
    </row>
    <row r="69" spans="3:4" x14ac:dyDescent="0.2">
      <c r="C69" s="12">
        <v>44319</v>
      </c>
      <c r="D69" s="4">
        <v>2.9413333333333331</v>
      </c>
    </row>
    <row r="70" spans="3:4" x14ac:dyDescent="0.2">
      <c r="C70" s="12">
        <v>44320</v>
      </c>
      <c r="D70" s="4">
        <v>2.9525000000000001</v>
      </c>
    </row>
    <row r="71" spans="3:4" x14ac:dyDescent="0.2">
      <c r="C71" s="12">
        <v>44321</v>
      </c>
      <c r="D71" s="4">
        <v>2.9409999999999998</v>
      </c>
    </row>
    <row r="72" spans="3:4" x14ac:dyDescent="0.2">
      <c r="C72" s="12">
        <v>44322</v>
      </c>
      <c r="D72" s="4">
        <v>2.96075</v>
      </c>
    </row>
    <row r="73" spans="3:4" x14ac:dyDescent="0.2">
      <c r="C73" s="12">
        <v>44323</v>
      </c>
      <c r="D73" s="4">
        <v>2.9609999999999999</v>
      </c>
    </row>
    <row r="74" spans="3:4" x14ac:dyDescent="0.2">
      <c r="C74" s="12">
        <v>44324</v>
      </c>
      <c r="D74" s="4">
        <v>2.927</v>
      </c>
    </row>
    <row r="75" spans="3:4" x14ac:dyDescent="0.2">
      <c r="C75" s="12">
        <v>44325</v>
      </c>
      <c r="D75" s="4">
        <v>2.9073333333333333</v>
      </c>
    </row>
    <row r="76" spans="3:4" x14ac:dyDescent="0.2">
      <c r="C76" s="12">
        <v>44326</v>
      </c>
      <c r="D76" s="4">
        <v>2.9106666666666663</v>
      </c>
    </row>
    <row r="77" spans="3:4" x14ac:dyDescent="0.2">
      <c r="C77" s="12">
        <v>44327</v>
      </c>
      <c r="D77" s="4">
        <v>2.9092499999999997</v>
      </c>
    </row>
    <row r="78" spans="3:4" x14ac:dyDescent="0.2">
      <c r="C78" s="12">
        <v>44328</v>
      </c>
      <c r="D78" s="4">
        <v>2.9173999999999998</v>
      </c>
    </row>
    <row r="79" spans="3:4" x14ac:dyDescent="0.2">
      <c r="C79" s="12">
        <v>44329</v>
      </c>
      <c r="D79" s="4">
        <v>2.9217500000000003</v>
      </c>
    </row>
    <row r="80" spans="3:4" x14ac:dyDescent="0.2">
      <c r="C80" s="12">
        <v>44330</v>
      </c>
      <c r="D80" s="4">
        <v>2.92</v>
      </c>
    </row>
    <row r="81" spans="3:4" x14ac:dyDescent="0.2">
      <c r="C81" s="12">
        <v>44331</v>
      </c>
      <c r="D81" s="4">
        <v>2.9350000000000001</v>
      </c>
    </row>
    <row r="82" spans="3:4" x14ac:dyDescent="0.2">
      <c r="C82" s="12">
        <v>44332</v>
      </c>
      <c r="D82" s="4">
        <v>2.9643333333333337</v>
      </c>
    </row>
    <row r="83" spans="3:4" x14ac:dyDescent="0.2">
      <c r="C83" s="12">
        <v>44333</v>
      </c>
      <c r="D83" s="4">
        <v>2.966333333333333</v>
      </c>
    </row>
    <row r="84" spans="3:4" x14ac:dyDescent="0.2">
      <c r="C84" s="12">
        <v>44334</v>
      </c>
      <c r="D84" s="4">
        <v>2.9442499999999998</v>
      </c>
    </row>
    <row r="85" spans="3:4" x14ac:dyDescent="0.2">
      <c r="C85" s="12">
        <v>44335</v>
      </c>
      <c r="D85" s="4">
        <v>2.9278</v>
      </c>
    </row>
    <row r="86" spans="3:4" x14ac:dyDescent="0.2">
      <c r="C86" s="12">
        <v>44336</v>
      </c>
      <c r="D86" s="4">
        <v>2.92225</v>
      </c>
    </row>
    <row r="87" spans="3:4" x14ac:dyDescent="0.2">
      <c r="C87" s="12">
        <v>44337</v>
      </c>
      <c r="D87" s="4">
        <v>2.8986666666666667</v>
      </c>
    </row>
    <row r="88" spans="3:4" x14ac:dyDescent="0.2">
      <c r="C88" s="12">
        <v>44338</v>
      </c>
      <c r="D88" s="4">
        <v>2.8583333333333329</v>
      </c>
    </row>
    <row r="89" spans="3:4" x14ac:dyDescent="0.2">
      <c r="C89" s="12">
        <v>44339</v>
      </c>
      <c r="D89" s="4">
        <v>2.8249999999999997</v>
      </c>
    </row>
    <row r="90" spans="3:4" x14ac:dyDescent="0.2">
      <c r="C90" s="12">
        <v>44340</v>
      </c>
      <c r="D90" s="4">
        <v>2.8273333333333333</v>
      </c>
    </row>
    <row r="91" spans="3:4" x14ac:dyDescent="0.2">
      <c r="C91" s="12">
        <v>44341</v>
      </c>
      <c r="D91" s="4">
        <v>2.8474999999999997</v>
      </c>
    </row>
    <row r="92" spans="3:4" x14ac:dyDescent="0.2">
      <c r="C92" s="12">
        <v>44342</v>
      </c>
      <c r="D92" s="4">
        <v>2.8481999999999998</v>
      </c>
    </row>
    <row r="93" spans="3:4" x14ac:dyDescent="0.2">
      <c r="C93" s="12">
        <v>44343</v>
      </c>
      <c r="D93" s="4">
        <v>2.8514999999999997</v>
      </c>
    </row>
    <row r="94" spans="3:4" x14ac:dyDescent="0.2">
      <c r="C94" s="12">
        <v>44344</v>
      </c>
      <c r="D94" s="4">
        <v>2.8759999999999999</v>
      </c>
    </row>
    <row r="95" spans="3:4" x14ac:dyDescent="0.2">
      <c r="C95" s="12">
        <v>44345</v>
      </c>
      <c r="D95" s="4">
        <v>2.8795000000000002</v>
      </c>
    </row>
    <row r="96" spans="3:4" x14ac:dyDescent="0.2">
      <c r="C96" s="12">
        <v>44346</v>
      </c>
      <c r="D96" s="4">
        <v>2.8819999999999997</v>
      </c>
    </row>
    <row r="97" spans="3:4" x14ac:dyDescent="0.2">
      <c r="C97" s="12">
        <v>44347</v>
      </c>
      <c r="D97" s="4">
        <v>2.9654999999999996</v>
      </c>
    </row>
    <row r="98" spans="3:4" x14ac:dyDescent="0.2">
      <c r="C98" s="12">
        <v>44348</v>
      </c>
      <c r="D98" s="4">
        <v>3.0083333333333329</v>
      </c>
    </row>
    <row r="99" spans="3:4" x14ac:dyDescent="0.2">
      <c r="C99" s="12">
        <v>44349</v>
      </c>
      <c r="D99" s="4">
        <v>3.0097499999999995</v>
      </c>
    </row>
    <row r="100" spans="3:4" x14ac:dyDescent="0.2">
      <c r="C100" s="12">
        <v>44350</v>
      </c>
      <c r="D100" s="4">
        <v>3.0097499999999995</v>
      </c>
    </row>
    <row r="101" spans="3:4" x14ac:dyDescent="0.2">
      <c r="C101" s="12">
        <v>44351</v>
      </c>
      <c r="D101" s="4">
        <v>3.0419999999999998</v>
      </c>
    </row>
    <row r="102" spans="3:4" x14ac:dyDescent="0.2">
      <c r="C102" s="12">
        <v>44352</v>
      </c>
      <c r="D102" s="4">
        <v>3.0389999999999997</v>
      </c>
    </row>
    <row r="103" spans="3:4" x14ac:dyDescent="0.2">
      <c r="C103" s="12">
        <v>44353</v>
      </c>
      <c r="D103" s="4">
        <v>3.0009999999999999</v>
      </c>
    </row>
    <row r="104" spans="3:4" x14ac:dyDescent="0.2">
      <c r="C104" s="12">
        <v>44354</v>
      </c>
      <c r="D104" s="4">
        <v>3.0326666666666662</v>
      </c>
    </row>
    <row r="105" spans="3:4" x14ac:dyDescent="0.2">
      <c r="C105" s="12">
        <v>44355</v>
      </c>
      <c r="D105" s="4">
        <v>3.0574999999999997</v>
      </c>
    </row>
    <row r="106" spans="3:4" x14ac:dyDescent="0.2">
      <c r="C106" s="12">
        <v>44356</v>
      </c>
      <c r="D106" s="4">
        <v>3.0709999999999997</v>
      </c>
    </row>
    <row r="107" spans="3:4" x14ac:dyDescent="0.2">
      <c r="C107" s="12">
        <v>44357</v>
      </c>
      <c r="D107" s="4">
        <v>3.0865</v>
      </c>
    </row>
    <row r="108" spans="3:4" x14ac:dyDescent="0.2">
      <c r="C108" s="12">
        <v>44358</v>
      </c>
      <c r="D108" s="4">
        <v>3.1219999999999999</v>
      </c>
    </row>
    <row r="109" spans="3:4" x14ac:dyDescent="0.2">
      <c r="C109" s="12">
        <v>44359</v>
      </c>
      <c r="D109" s="4">
        <v>3.1623333333333332</v>
      </c>
    </row>
    <row r="110" spans="3:4" x14ac:dyDescent="0.2">
      <c r="C110" s="12">
        <v>44360</v>
      </c>
      <c r="D110" s="4">
        <v>3.2383333333333333</v>
      </c>
    </row>
    <row r="111" spans="3:4" x14ac:dyDescent="0.2">
      <c r="C111" s="12">
        <v>44361</v>
      </c>
      <c r="D111" s="4">
        <v>3.3003333333333331</v>
      </c>
    </row>
    <row r="112" spans="3:4" x14ac:dyDescent="0.2">
      <c r="C112" s="12">
        <v>44362</v>
      </c>
      <c r="D112" s="4">
        <v>3.28775</v>
      </c>
    </row>
    <row r="113" spans="3:4" x14ac:dyDescent="0.2">
      <c r="C113" s="12">
        <v>44363</v>
      </c>
      <c r="D113" s="4">
        <v>3.2787999999999995</v>
      </c>
    </row>
    <row r="114" spans="3:4" x14ac:dyDescent="0.2">
      <c r="C114" s="12">
        <v>44364</v>
      </c>
      <c r="D114" s="4">
        <v>3.2909999999999999</v>
      </c>
    </row>
    <row r="115" spans="3:4" x14ac:dyDescent="0.2">
      <c r="C115" s="12">
        <v>44365</v>
      </c>
      <c r="D115" s="4">
        <v>3.2680000000000002</v>
      </c>
    </row>
    <row r="116" spans="3:4" x14ac:dyDescent="0.2">
      <c r="C116" s="12">
        <v>44366</v>
      </c>
      <c r="D116" s="4">
        <v>3.24</v>
      </c>
    </row>
    <row r="117" spans="3:4" x14ac:dyDescent="0.2">
      <c r="C117" s="12">
        <v>44367</v>
      </c>
      <c r="D117" s="4">
        <v>3.2076666666666664</v>
      </c>
    </row>
    <row r="118" spans="3:4" x14ac:dyDescent="0.2">
      <c r="C118" s="12">
        <v>44368</v>
      </c>
      <c r="D118" s="4">
        <v>3.1960000000000002</v>
      </c>
    </row>
    <row r="119" spans="3:4" x14ac:dyDescent="0.2">
      <c r="C119" s="12">
        <v>44369</v>
      </c>
      <c r="D119" s="4">
        <v>3.2360000000000002</v>
      </c>
    </row>
    <row r="120" spans="3:4" x14ac:dyDescent="0.2">
      <c r="C120" s="12">
        <v>44370</v>
      </c>
      <c r="D120" s="4">
        <v>3.2480000000000002</v>
      </c>
    </row>
    <row r="121" spans="3:4" x14ac:dyDescent="0.2">
      <c r="C121" s="12">
        <v>44371</v>
      </c>
      <c r="D121" s="4">
        <v>3.25325</v>
      </c>
    </row>
    <row r="122" spans="3:4" x14ac:dyDescent="0.2">
      <c r="C122" s="12">
        <v>44372</v>
      </c>
      <c r="D122" s="4">
        <v>3.2866666666666666</v>
      </c>
    </row>
    <row r="123" spans="3:4" x14ac:dyDescent="0.2">
      <c r="C123" s="12">
        <v>44373</v>
      </c>
      <c r="D123" s="4">
        <v>3.3506666666666667</v>
      </c>
    </row>
    <row r="124" spans="3:4" x14ac:dyDescent="0.2">
      <c r="C124" s="12">
        <v>44374</v>
      </c>
      <c r="D124" s="4">
        <v>3.4373333333333331</v>
      </c>
    </row>
    <row r="125" spans="3:4" x14ac:dyDescent="0.2">
      <c r="C125" s="12">
        <v>44375</v>
      </c>
      <c r="D125" s="4">
        <v>3.5869999999999997</v>
      </c>
    </row>
    <row r="126" spans="3:4" x14ac:dyDescent="0.2">
      <c r="C126" s="12">
        <v>44376</v>
      </c>
      <c r="D126" s="4">
        <v>3.6382499999999998</v>
      </c>
    </row>
    <row r="127" spans="3:4" x14ac:dyDescent="0.2">
      <c r="C127" s="12">
        <v>44377</v>
      </c>
      <c r="D127" s="4">
        <v>3.6616</v>
      </c>
    </row>
    <row r="128" spans="3:4" x14ac:dyDescent="0.2">
      <c r="C128" s="12">
        <v>44378</v>
      </c>
      <c r="D128" s="4">
        <v>3.7270000000000003</v>
      </c>
    </row>
    <row r="129" spans="3:4" x14ac:dyDescent="0.2">
      <c r="C129" s="12">
        <v>44379</v>
      </c>
      <c r="D129" s="4">
        <v>3.7639999999999998</v>
      </c>
    </row>
    <row r="130" spans="3:4" x14ac:dyDescent="0.2">
      <c r="C130" s="12">
        <v>44380</v>
      </c>
      <c r="D130" s="4">
        <v>3.7734999999999999</v>
      </c>
    </row>
    <row r="131" spans="3:4" x14ac:dyDescent="0.2">
      <c r="C131" s="12">
        <v>44381</v>
      </c>
      <c r="D131" s="4">
        <v>3.7124999999999999</v>
      </c>
    </row>
    <row r="132" spans="3:4" x14ac:dyDescent="0.2">
      <c r="C132" s="12">
        <v>44382</v>
      </c>
      <c r="D132" s="4">
        <v>3.6745000000000001</v>
      </c>
    </row>
    <row r="133" spans="3:4" x14ac:dyDescent="0.2">
      <c r="C133" s="12">
        <v>44383</v>
      </c>
      <c r="D133" s="4">
        <v>3.6703333333333332</v>
      </c>
    </row>
    <row r="134" spans="3:4" x14ac:dyDescent="0.2">
      <c r="C134" s="12">
        <v>44384</v>
      </c>
      <c r="D134" s="4">
        <v>3.6419999999999999</v>
      </c>
    </row>
    <row r="135" spans="3:4" x14ac:dyDescent="0.2">
      <c r="C135" s="12">
        <v>44385</v>
      </c>
      <c r="D135" s="4">
        <v>3.6419999999999999</v>
      </c>
    </row>
    <row r="136" spans="3:4" x14ac:dyDescent="0.2">
      <c r="C136" s="12">
        <v>44386</v>
      </c>
      <c r="D136" s="4">
        <v>3.6326666666666667</v>
      </c>
    </row>
    <row r="137" spans="3:4" x14ac:dyDescent="0.2">
      <c r="C137" s="12">
        <v>44387</v>
      </c>
      <c r="D137" s="4">
        <v>3.6419999999999995</v>
      </c>
    </row>
    <row r="138" spans="3:4" x14ac:dyDescent="0.2">
      <c r="C138" s="12">
        <v>44388</v>
      </c>
      <c r="D138" s="4">
        <v>3.6546666666666661</v>
      </c>
    </row>
    <row r="139" spans="3:4" x14ac:dyDescent="0.2">
      <c r="C139" s="12">
        <v>44389</v>
      </c>
      <c r="D139" s="4">
        <v>3.7280000000000002</v>
      </c>
    </row>
    <row r="140" spans="3:4" x14ac:dyDescent="0.2">
      <c r="C140" s="12">
        <v>44390</v>
      </c>
      <c r="D140" s="4">
        <v>3.7452500000000004</v>
      </c>
    </row>
    <row r="141" spans="3:4" x14ac:dyDescent="0.2">
      <c r="C141" s="12">
        <v>44391</v>
      </c>
      <c r="D141" s="4">
        <v>3.7322000000000002</v>
      </c>
    </row>
    <row r="142" spans="3:4" x14ac:dyDescent="0.2">
      <c r="C142" s="12">
        <v>44392</v>
      </c>
      <c r="D142" s="4">
        <v>3.7385000000000002</v>
      </c>
    </row>
    <row r="143" spans="3:4" x14ac:dyDescent="0.2">
      <c r="C143" s="12">
        <v>44393</v>
      </c>
      <c r="D143" s="4">
        <v>3.7513333333333332</v>
      </c>
    </row>
    <row r="144" spans="3:4" x14ac:dyDescent="0.2">
      <c r="C144" s="12">
        <v>44394</v>
      </c>
      <c r="D144" s="4">
        <v>3.7263333333333333</v>
      </c>
    </row>
    <row r="145" spans="3:4" x14ac:dyDescent="0.2">
      <c r="C145" s="12">
        <v>44395</v>
      </c>
      <c r="D145" s="4">
        <v>3.7099999999999995</v>
      </c>
    </row>
    <row r="146" spans="3:4" x14ac:dyDescent="0.2">
      <c r="C146" s="12">
        <v>44396</v>
      </c>
      <c r="D146" s="4">
        <v>3.7566666666666664</v>
      </c>
    </row>
    <row r="147" spans="3:4" x14ac:dyDescent="0.2">
      <c r="C147" s="12">
        <v>44397</v>
      </c>
      <c r="D147" s="4">
        <v>3.8024999999999998</v>
      </c>
    </row>
    <row r="148" spans="3:4" x14ac:dyDescent="0.2">
      <c r="C148" s="12">
        <v>44398</v>
      </c>
      <c r="D148" s="4">
        <v>3.8459999999999992</v>
      </c>
    </row>
    <row r="149" spans="3:4" x14ac:dyDescent="0.2">
      <c r="C149" s="12">
        <v>44399</v>
      </c>
      <c r="D149" s="4">
        <v>3.8819999999999997</v>
      </c>
    </row>
    <row r="150" spans="3:4" x14ac:dyDescent="0.2">
      <c r="C150" s="12">
        <v>44400</v>
      </c>
      <c r="D150" s="4">
        <v>3.9266666666666663</v>
      </c>
    </row>
    <row r="151" spans="3:4" x14ac:dyDescent="0.2">
      <c r="C151" s="12">
        <v>44401</v>
      </c>
      <c r="D151" s="4">
        <v>4.0233333333333334</v>
      </c>
    </row>
    <row r="152" spans="3:4" x14ac:dyDescent="0.2">
      <c r="C152" s="12">
        <v>44402</v>
      </c>
      <c r="D152" s="4">
        <v>4.0733333333333333</v>
      </c>
    </row>
    <row r="153" spans="3:4" x14ac:dyDescent="0.2">
      <c r="C153" s="12">
        <v>44403</v>
      </c>
      <c r="D153" s="4">
        <v>4.1166666666666663</v>
      </c>
    </row>
    <row r="154" spans="3:4" x14ac:dyDescent="0.2">
      <c r="C154" s="12">
        <v>44404</v>
      </c>
      <c r="D154" s="4">
        <v>4.1120000000000001</v>
      </c>
    </row>
    <row r="155" spans="3:4" x14ac:dyDescent="0.2">
      <c r="C155" s="12">
        <v>44405</v>
      </c>
      <c r="D155" s="4">
        <v>4.0950000000000006</v>
      </c>
    </row>
    <row r="156" spans="3:4" x14ac:dyDescent="0.2">
      <c r="C156" s="12">
        <v>44406</v>
      </c>
      <c r="D156" s="4">
        <v>4.0912500000000005</v>
      </c>
    </row>
    <row r="157" spans="3:4" x14ac:dyDescent="0.2">
      <c r="C157" s="12">
        <v>44407</v>
      </c>
      <c r="D157" s="4">
        <v>4.0916666666666677</v>
      </c>
    </row>
    <row r="158" spans="3:4" x14ac:dyDescent="0.2">
      <c r="C158" s="12">
        <v>44408</v>
      </c>
      <c r="D158" s="4">
        <v>4.0226666666666668</v>
      </c>
    </row>
    <row r="159" spans="3:4" x14ac:dyDescent="0.2">
      <c r="C159" s="12">
        <v>44409</v>
      </c>
      <c r="D159" s="4">
        <v>3.9979999999999998</v>
      </c>
    </row>
    <row r="160" spans="3:4" x14ac:dyDescent="0.2">
      <c r="C160" s="12">
        <v>44410</v>
      </c>
      <c r="D160" s="4">
        <v>4.0090000000000003</v>
      </c>
    </row>
    <row r="161" spans="3:4" x14ac:dyDescent="0.2">
      <c r="C161" s="12">
        <v>44411</v>
      </c>
      <c r="D161" s="4">
        <v>4.0567500000000001</v>
      </c>
    </row>
    <row r="162" spans="3:4" x14ac:dyDescent="0.2">
      <c r="C162" s="12">
        <v>44412</v>
      </c>
      <c r="D162" s="4">
        <v>4.0994000000000002</v>
      </c>
    </row>
    <row r="163" spans="3:4" x14ac:dyDescent="0.2">
      <c r="C163" s="12">
        <v>44413</v>
      </c>
      <c r="D163" s="4">
        <v>4.1384999999999996</v>
      </c>
    </row>
    <row r="164" spans="3:4" x14ac:dyDescent="0.2">
      <c r="C164" s="12">
        <v>44414</v>
      </c>
      <c r="D164" s="4">
        <v>4.1766666666666667</v>
      </c>
    </row>
    <row r="165" spans="3:4" x14ac:dyDescent="0.2">
      <c r="C165" s="12">
        <v>44415</v>
      </c>
      <c r="D165" s="4">
        <v>4.2266666666666666</v>
      </c>
    </row>
    <row r="166" spans="3:4" x14ac:dyDescent="0.2">
      <c r="C166" s="12">
        <v>44416</v>
      </c>
      <c r="D166" s="4">
        <v>4.24</v>
      </c>
    </row>
    <row r="167" spans="3:4" x14ac:dyDescent="0.2">
      <c r="C167" s="12">
        <v>44417</v>
      </c>
      <c r="D167" s="4">
        <v>4.1883333333333335</v>
      </c>
    </row>
    <row r="168" spans="3:4" x14ac:dyDescent="0.2">
      <c r="C168" s="12">
        <v>44418</v>
      </c>
      <c r="D168" s="4">
        <v>4.1594999999999995</v>
      </c>
    </row>
    <row r="169" spans="3:4" x14ac:dyDescent="0.2">
      <c r="C169" s="12">
        <v>44419</v>
      </c>
      <c r="D169" s="4">
        <v>4.1475999999999997</v>
      </c>
    </row>
    <row r="170" spans="3:4" x14ac:dyDescent="0.2">
      <c r="C170" s="12">
        <v>44420</v>
      </c>
      <c r="D170" s="4">
        <v>4.1319999999999997</v>
      </c>
    </row>
    <row r="171" spans="3:4" x14ac:dyDescent="0.2">
      <c r="C171" s="12">
        <v>44421</v>
      </c>
      <c r="D171" s="4">
        <v>4.0960000000000001</v>
      </c>
    </row>
    <row r="172" spans="3:4" x14ac:dyDescent="0.2">
      <c r="C172" s="12">
        <v>44422</v>
      </c>
      <c r="D172" s="4">
        <v>4.0393333333333334</v>
      </c>
    </row>
    <row r="173" spans="3:4" x14ac:dyDescent="0.2">
      <c r="C173" s="12">
        <v>44423</v>
      </c>
      <c r="D173" s="4">
        <v>3.9903333333333335</v>
      </c>
    </row>
    <row r="174" spans="3:4" x14ac:dyDescent="0.2">
      <c r="C174" s="12">
        <v>44424</v>
      </c>
      <c r="D174" s="4">
        <v>3.9303333333333335</v>
      </c>
    </row>
    <row r="175" spans="3:4" x14ac:dyDescent="0.2">
      <c r="C175" s="12">
        <v>44425</v>
      </c>
      <c r="D175" s="4">
        <v>3.9137500000000003</v>
      </c>
    </row>
    <row r="176" spans="3:4" x14ac:dyDescent="0.2">
      <c r="C176" s="12">
        <v>44426</v>
      </c>
      <c r="D176" s="4">
        <v>3.8969999999999998</v>
      </c>
    </row>
    <row r="177" spans="3:4" x14ac:dyDescent="0.2">
      <c r="C177" s="12">
        <v>44427</v>
      </c>
      <c r="D177" s="4">
        <v>3.8850000000000002</v>
      </c>
    </row>
    <row r="178" spans="3:4" x14ac:dyDescent="0.2">
      <c r="C178" s="12">
        <v>44428</v>
      </c>
      <c r="D178" s="4">
        <v>3.8713333333333337</v>
      </c>
    </row>
    <row r="179" spans="3:4" x14ac:dyDescent="0.2">
      <c r="C179" s="12">
        <v>44429</v>
      </c>
      <c r="D179" s="4">
        <v>3.8766666666666665</v>
      </c>
    </row>
    <row r="180" spans="3:4" x14ac:dyDescent="0.2">
      <c r="C180" s="12">
        <v>44430</v>
      </c>
      <c r="D180" s="4">
        <v>3.8969999999999998</v>
      </c>
    </row>
    <row r="181" spans="3:4" x14ac:dyDescent="0.2">
      <c r="C181" s="12">
        <v>44431</v>
      </c>
      <c r="D181" s="4">
        <v>3.9369999999999998</v>
      </c>
    </row>
    <row r="182" spans="3:4" x14ac:dyDescent="0.2">
      <c r="C182" s="12">
        <v>44432</v>
      </c>
      <c r="D182" s="4">
        <v>3.9597499999999997</v>
      </c>
    </row>
    <row r="183" spans="3:4" x14ac:dyDescent="0.2">
      <c r="C183" s="12">
        <v>44433</v>
      </c>
      <c r="D183" s="4">
        <v>3.9809999999999994</v>
      </c>
    </row>
    <row r="184" spans="3:4" x14ac:dyDescent="0.2">
      <c r="C184" s="12">
        <v>44434</v>
      </c>
      <c r="D184" s="4">
        <v>4.0645999999999995</v>
      </c>
    </row>
    <row r="185" spans="3:4" x14ac:dyDescent="0.2">
      <c r="C185" s="12">
        <v>44435</v>
      </c>
      <c r="D185" s="4">
        <v>4.0994999999999999</v>
      </c>
    </row>
    <row r="186" spans="3:4" x14ac:dyDescent="0.2">
      <c r="C186" s="12">
        <v>44436</v>
      </c>
      <c r="D186" s="4">
        <v>4.2004999999999999</v>
      </c>
    </row>
    <row r="187" spans="3:4" x14ac:dyDescent="0.2">
      <c r="C187" s="12">
        <v>44437</v>
      </c>
      <c r="D187" s="4">
        <v>4.2550000000000008</v>
      </c>
    </row>
    <row r="188" spans="3:4" x14ac:dyDescent="0.2">
      <c r="C188" s="12">
        <v>44438</v>
      </c>
      <c r="D188" s="4">
        <v>4.3209999999999997</v>
      </c>
    </row>
    <row r="189" spans="3:4" x14ac:dyDescent="0.2">
      <c r="C189" s="12">
        <v>44439</v>
      </c>
      <c r="D189" s="4">
        <v>4.3447500000000003</v>
      </c>
    </row>
    <row r="190" spans="3:4" x14ac:dyDescent="0.2">
      <c r="C190" s="12">
        <v>44440</v>
      </c>
      <c r="D190" s="4">
        <v>4.4060000000000006</v>
      </c>
    </row>
    <row r="191" spans="3:4" x14ac:dyDescent="0.2">
      <c r="C191" s="12">
        <v>44441</v>
      </c>
      <c r="D191" s="4">
        <v>4.4190000000000005</v>
      </c>
    </row>
    <row r="192" spans="3:4" x14ac:dyDescent="0.2">
      <c r="C192" s="12">
        <v>44442</v>
      </c>
      <c r="D192" s="4">
        <v>4.4766666666666666</v>
      </c>
    </row>
    <row r="193" spans="3:4" x14ac:dyDescent="0.2">
      <c r="C193" s="12">
        <v>44443</v>
      </c>
      <c r="D193" s="4">
        <v>4.55</v>
      </c>
    </row>
    <row r="194" spans="3:4" x14ac:dyDescent="0.2">
      <c r="C194" s="12">
        <v>44444</v>
      </c>
      <c r="D194" s="4">
        <v>4.7089999999999996</v>
      </c>
    </row>
    <row r="195" spans="3:4" x14ac:dyDescent="0.2">
      <c r="C195" s="12">
        <v>44445</v>
      </c>
      <c r="D195" s="4">
        <v>4.74</v>
      </c>
    </row>
    <row r="196" spans="3:4" x14ac:dyDescent="0.2">
      <c r="C196" s="12">
        <v>44446</v>
      </c>
      <c r="D196" s="4">
        <v>4.7133333333333338</v>
      </c>
    </row>
    <row r="197" spans="3:4" x14ac:dyDescent="0.2">
      <c r="C197" s="12">
        <v>44447</v>
      </c>
      <c r="D197" s="4">
        <v>4.7765000000000004</v>
      </c>
    </row>
    <row r="198" spans="3:4" x14ac:dyDescent="0.2">
      <c r="C198" s="12">
        <v>44448</v>
      </c>
      <c r="D198" s="4">
        <v>4.7765000000000004</v>
      </c>
    </row>
    <row r="199" spans="3:4" x14ac:dyDescent="0.2">
      <c r="C199" s="12">
        <v>44449</v>
      </c>
      <c r="D199" s="4">
        <v>4.7796666666666674</v>
      </c>
    </row>
    <row r="200" spans="3:4" x14ac:dyDescent="0.2">
      <c r="C200" s="12">
        <v>44450</v>
      </c>
      <c r="D200" s="4">
        <v>4.9186666666666667</v>
      </c>
    </row>
    <row r="201" spans="3:4" x14ac:dyDescent="0.2">
      <c r="C201" s="12">
        <v>44451</v>
      </c>
      <c r="D201" s="4">
        <v>5.1020000000000003</v>
      </c>
    </row>
    <row r="202" spans="3:4" x14ac:dyDescent="0.2">
      <c r="C202" s="12">
        <v>44452</v>
      </c>
      <c r="D202" s="4">
        <v>5.2439999999999998</v>
      </c>
    </row>
    <row r="203" spans="3:4" x14ac:dyDescent="0.2">
      <c r="C203" s="12">
        <v>44453</v>
      </c>
      <c r="D203" s="4">
        <v>5.3479999999999999</v>
      </c>
    </row>
    <row r="204" spans="3:4" x14ac:dyDescent="0.2">
      <c r="C204" s="12">
        <v>44454</v>
      </c>
      <c r="D204" s="4">
        <v>5.3819999999999997</v>
      </c>
    </row>
    <row r="205" spans="3:4" x14ac:dyDescent="0.2">
      <c r="C205" s="12">
        <v>44455</v>
      </c>
      <c r="D205" s="4">
        <v>5.4450000000000003</v>
      </c>
    </row>
    <row r="206" spans="3:4" x14ac:dyDescent="0.2">
      <c r="C206" s="12">
        <v>44456</v>
      </c>
      <c r="D206" s="4">
        <v>5.5233333333333334</v>
      </c>
    </row>
    <row r="207" spans="3:4" x14ac:dyDescent="0.2">
      <c r="C207" s="12">
        <v>44457</v>
      </c>
      <c r="D207" s="4">
        <v>5.4993333333333334</v>
      </c>
    </row>
    <row r="208" spans="3:4" x14ac:dyDescent="0.2">
      <c r="C208" s="12">
        <v>44458</v>
      </c>
      <c r="D208" s="4">
        <v>5.3626666666666667</v>
      </c>
    </row>
    <row r="209" spans="3:4" x14ac:dyDescent="0.2">
      <c r="C209" s="12">
        <v>44459</v>
      </c>
      <c r="D209" s="4">
        <v>5.176333333333333</v>
      </c>
    </row>
    <row r="210" spans="3:4" x14ac:dyDescent="0.2">
      <c r="C210" s="12">
        <v>44460</v>
      </c>
      <c r="D210" s="4">
        <v>5.1122499999999995</v>
      </c>
    </row>
    <row r="211" spans="3:4" x14ac:dyDescent="0.2">
      <c r="C211" s="12">
        <v>44461</v>
      </c>
      <c r="D211" s="4">
        <v>5.0775999999999994</v>
      </c>
    </row>
    <row r="212" spans="3:4" x14ac:dyDescent="0.2">
      <c r="C212" s="12">
        <v>44462</v>
      </c>
      <c r="D212" s="4">
        <v>5.0169999999999995</v>
      </c>
    </row>
    <row r="213" spans="3:4" x14ac:dyDescent="0.2">
      <c r="C213" s="12">
        <v>44463</v>
      </c>
      <c r="D213" s="4">
        <v>4.9393333333333329</v>
      </c>
    </row>
    <row r="214" spans="3:4" x14ac:dyDescent="0.2">
      <c r="C214" s="12">
        <v>44464</v>
      </c>
      <c r="D214" s="4">
        <v>4.987333333333333</v>
      </c>
    </row>
    <row r="215" spans="3:4" x14ac:dyDescent="0.2">
      <c r="C215" s="12">
        <v>44465</v>
      </c>
      <c r="D215" s="4">
        <v>5.1906666666666661</v>
      </c>
    </row>
    <row r="216" spans="3:4" x14ac:dyDescent="0.2">
      <c r="C216" s="12">
        <v>44466</v>
      </c>
      <c r="D216" s="4">
        <v>5.5229999999999997</v>
      </c>
    </row>
    <row r="217" spans="3:4" x14ac:dyDescent="0.2">
      <c r="C217" s="12">
        <v>44467</v>
      </c>
      <c r="D217" s="4">
        <v>5.5734999999999992</v>
      </c>
    </row>
    <row r="218" spans="3:4" x14ac:dyDescent="0.2">
      <c r="C218" s="12">
        <v>44468</v>
      </c>
      <c r="D218" s="4">
        <v>5.5749999999999993</v>
      </c>
    </row>
    <row r="219" spans="3:4" x14ac:dyDescent="0.2">
      <c r="C219" s="12">
        <v>44469</v>
      </c>
      <c r="D219" s="4">
        <v>5.6930000000000005</v>
      </c>
    </row>
    <row r="220" spans="3:4" x14ac:dyDescent="0.2">
      <c r="C220" s="12">
        <v>44470</v>
      </c>
      <c r="D220" s="4">
        <v>5.7473333333333336</v>
      </c>
    </row>
    <row r="221" spans="3:4" x14ac:dyDescent="0.2">
      <c r="C221" s="12">
        <v>44471</v>
      </c>
      <c r="D221" s="4">
        <v>5.6380000000000008</v>
      </c>
    </row>
    <row r="222" spans="3:4" x14ac:dyDescent="0.2">
      <c r="C222" s="12">
        <v>44472</v>
      </c>
      <c r="D222" s="4">
        <v>5.663333333333334</v>
      </c>
    </row>
    <row r="223" spans="3:4" x14ac:dyDescent="0.2">
      <c r="C223" s="12">
        <v>44473</v>
      </c>
      <c r="D223" s="4">
        <v>5.926333333333333</v>
      </c>
    </row>
    <row r="224" spans="3:4" x14ac:dyDescent="0.2">
      <c r="C224" s="12">
        <v>44474</v>
      </c>
      <c r="D224" s="4">
        <v>5.9442500000000003</v>
      </c>
    </row>
    <row r="225" spans="3:4" x14ac:dyDescent="0.2">
      <c r="C225" s="12">
        <v>44475</v>
      </c>
      <c r="D225" s="4">
        <v>5.8975999999999997</v>
      </c>
    </row>
    <row r="226" spans="3:4" x14ac:dyDescent="0.2">
      <c r="C226" s="12">
        <v>44476</v>
      </c>
      <c r="D226" s="4">
        <v>5.9700000000000006</v>
      </c>
    </row>
    <row r="227" spans="3:4" x14ac:dyDescent="0.2">
      <c r="C227" s="12">
        <v>44477</v>
      </c>
      <c r="D227" s="4">
        <v>6.0263333333333335</v>
      </c>
    </row>
    <row r="228" spans="3:4" x14ac:dyDescent="0.2">
      <c r="C228" s="12">
        <v>44478</v>
      </c>
      <c r="D228" s="4">
        <v>5.7989999999999995</v>
      </c>
    </row>
    <row r="229" spans="3:4" x14ac:dyDescent="0.2">
      <c r="C229" s="12">
        <v>44479</v>
      </c>
      <c r="D229" s="4">
        <v>5.6186666666666669</v>
      </c>
    </row>
    <row r="230" spans="3:4" x14ac:dyDescent="0.2">
      <c r="C230" s="12">
        <v>44480</v>
      </c>
      <c r="D230" s="4">
        <v>5.4959999999999996</v>
      </c>
    </row>
    <row r="231" spans="3:4" x14ac:dyDescent="0.2">
      <c r="C231" s="12">
        <v>44481</v>
      </c>
      <c r="D231" s="4">
        <v>5.5119999999999996</v>
      </c>
    </row>
    <row r="232" spans="3:4" x14ac:dyDescent="0.2">
      <c r="C232" s="12">
        <v>44482</v>
      </c>
      <c r="D232" s="4">
        <v>5.5935999999999995</v>
      </c>
    </row>
    <row r="233" spans="3:4" x14ac:dyDescent="0.2">
      <c r="C233" s="12">
        <v>44483</v>
      </c>
      <c r="D233" s="4">
        <v>5.57</v>
      </c>
    </row>
    <row r="234" spans="3:4" x14ac:dyDescent="0.2">
      <c r="C234" s="12">
        <v>44484</v>
      </c>
      <c r="D234" s="4">
        <v>5.6076666666666668</v>
      </c>
    </row>
    <row r="235" spans="3:4" x14ac:dyDescent="0.2">
      <c r="C235" s="12">
        <v>44485</v>
      </c>
      <c r="D235" s="4">
        <v>5.6406666666666672</v>
      </c>
    </row>
    <row r="236" spans="3:4" x14ac:dyDescent="0.2">
      <c r="C236" s="12">
        <v>44486</v>
      </c>
      <c r="D236" s="4">
        <v>5.4573333333333336</v>
      </c>
    </row>
    <row r="237" spans="3:4" x14ac:dyDescent="0.2">
      <c r="C237" s="12">
        <v>44487</v>
      </c>
      <c r="D237" s="4">
        <v>5.0866666666666669</v>
      </c>
    </row>
    <row r="238" spans="3:4" x14ac:dyDescent="0.2">
      <c r="C238" s="12">
        <v>44488</v>
      </c>
      <c r="D238" s="4">
        <v>5.0324999999999998</v>
      </c>
    </row>
    <row r="239" spans="3:4" x14ac:dyDescent="0.2">
      <c r="C239" s="12">
        <v>44489</v>
      </c>
      <c r="D239" s="4">
        <v>5.0141999999999998</v>
      </c>
    </row>
    <row r="240" spans="3:4" x14ac:dyDescent="0.2">
      <c r="C240" s="12">
        <v>44490</v>
      </c>
      <c r="D240" s="4">
        <v>4.9072499999999994</v>
      </c>
    </row>
    <row r="241" spans="3:4" x14ac:dyDescent="0.2">
      <c r="C241" s="12">
        <v>44491</v>
      </c>
      <c r="D241" s="4">
        <v>4.8730000000000002</v>
      </c>
    </row>
    <row r="242" spans="3:4" x14ac:dyDescent="0.2">
      <c r="C242" s="12">
        <v>44492</v>
      </c>
      <c r="D242" s="4">
        <v>4.969333333333334</v>
      </c>
    </row>
    <row r="243" spans="3:4" x14ac:dyDescent="0.2">
      <c r="C243" s="12">
        <v>44493</v>
      </c>
      <c r="D243" s="4">
        <v>5.2540000000000004</v>
      </c>
    </row>
    <row r="244" spans="3:4" x14ac:dyDescent="0.2">
      <c r="C244" s="12">
        <v>44494</v>
      </c>
      <c r="D244" s="4">
        <v>5.4706666666666672</v>
      </c>
    </row>
    <row r="245" spans="3:4" x14ac:dyDescent="0.2">
      <c r="C245" s="12">
        <v>44495</v>
      </c>
      <c r="D245" s="4">
        <v>5.5802500000000004</v>
      </c>
    </row>
    <row r="246" spans="3:4" x14ac:dyDescent="0.2">
      <c r="C246" s="12">
        <v>44496</v>
      </c>
      <c r="D246" s="4">
        <v>5.6008000000000004</v>
      </c>
    </row>
    <row r="247" spans="3:4" x14ac:dyDescent="0.2">
      <c r="C247" s="12">
        <v>44497</v>
      </c>
      <c r="D247" s="4">
        <v>5.72675</v>
      </c>
    </row>
    <row r="248" spans="3:4" x14ac:dyDescent="0.2">
      <c r="C248" s="12">
        <v>44498</v>
      </c>
      <c r="D248" s="4">
        <v>5.7276666666666669</v>
      </c>
    </row>
    <row r="249" spans="3:4" x14ac:dyDescent="0.2">
      <c r="C249" s="12">
        <v>44499</v>
      </c>
      <c r="D249" s="4">
        <v>5.6930000000000005</v>
      </c>
    </row>
    <row r="250" spans="3:4" x14ac:dyDescent="0.2">
      <c r="C250" s="12">
        <v>44500</v>
      </c>
      <c r="D250" s="4">
        <v>5.4643333333333333</v>
      </c>
    </row>
    <row r="251" spans="3:4" x14ac:dyDescent="0.2">
      <c r="C251" s="12">
        <v>44501</v>
      </c>
      <c r="D251" s="4">
        <v>5.3449999999999998</v>
      </c>
    </row>
    <row r="252" spans="3:4" x14ac:dyDescent="0.2">
      <c r="C252" s="12">
        <v>44502</v>
      </c>
      <c r="D252" s="4">
        <v>5.4057500000000003</v>
      </c>
    </row>
    <row r="253" spans="3:4" x14ac:dyDescent="0.2">
      <c r="C253" s="12">
        <v>44503</v>
      </c>
      <c r="D253" s="4">
        <v>5.4712000000000005</v>
      </c>
    </row>
    <row r="254" spans="3:4" x14ac:dyDescent="0.2">
      <c r="C254" s="12">
        <v>44504</v>
      </c>
      <c r="D254" s="4">
        <v>5.4672499999999999</v>
      </c>
    </row>
    <row r="255" spans="3:4" x14ac:dyDescent="0.2">
      <c r="C255" s="12">
        <v>44505</v>
      </c>
      <c r="D255" s="4">
        <v>5.5486666666666666</v>
      </c>
    </row>
    <row r="256" spans="3:4" x14ac:dyDescent="0.2">
      <c r="C256" s="12">
        <v>44506</v>
      </c>
      <c r="D256" s="4">
        <v>5.6103333333333332</v>
      </c>
    </row>
    <row r="257" spans="3:4" x14ac:dyDescent="0.2">
      <c r="C257" s="12">
        <v>44507</v>
      </c>
      <c r="D257" s="4">
        <v>5.5910000000000002</v>
      </c>
    </row>
    <row r="258" spans="3:4" x14ac:dyDescent="0.2">
      <c r="C258" s="12">
        <v>44508</v>
      </c>
      <c r="D258" s="4">
        <v>5.3726666666666665</v>
      </c>
    </row>
    <row r="259" spans="3:4" x14ac:dyDescent="0.2">
      <c r="C259" s="12">
        <v>44509</v>
      </c>
      <c r="D259" s="4">
        <v>5.1704999999999997</v>
      </c>
    </row>
    <row r="260" spans="3:4" x14ac:dyDescent="0.2">
      <c r="C260" s="12">
        <v>44510</v>
      </c>
      <c r="D260" s="4">
        <v>5.0983999999999998</v>
      </c>
    </row>
    <row r="261" spans="3:4" x14ac:dyDescent="0.2">
      <c r="C261" s="12">
        <v>44511</v>
      </c>
      <c r="D261" s="4">
        <v>4.9954999999999998</v>
      </c>
    </row>
    <row r="262" spans="3:4" x14ac:dyDescent="0.2">
      <c r="C262" s="12">
        <v>44512</v>
      </c>
      <c r="D262" s="4">
        <v>4.817333333333333</v>
      </c>
    </row>
    <row r="263" spans="3:4" x14ac:dyDescent="0.2">
      <c r="C263" s="12">
        <v>44513</v>
      </c>
      <c r="D263" s="4">
        <v>4.7823333333333329</v>
      </c>
    </row>
    <row r="264" spans="3:4" x14ac:dyDescent="0.2">
      <c r="C264" s="12">
        <v>44514</v>
      </c>
      <c r="D264" s="4">
        <v>4.8513333333333328</v>
      </c>
    </row>
    <row r="265" spans="3:4" x14ac:dyDescent="0.2">
      <c r="C265" s="12">
        <v>44515</v>
      </c>
      <c r="D265" s="4">
        <v>4.95</v>
      </c>
    </row>
    <row r="266" spans="3:4" x14ac:dyDescent="0.2">
      <c r="C266" s="12">
        <v>44516</v>
      </c>
      <c r="D266" s="4">
        <v>4.9162499999999998</v>
      </c>
    </row>
    <row r="267" spans="3:4" x14ac:dyDescent="0.2">
      <c r="C267" s="12">
        <v>44517</v>
      </c>
      <c r="D267" s="4">
        <v>4.923</v>
      </c>
    </row>
    <row r="268" spans="3:4" x14ac:dyDescent="0.2">
      <c r="C268" s="12">
        <v>44518</v>
      </c>
      <c r="D268" s="4">
        <v>4.9104999999999999</v>
      </c>
    </row>
    <row r="269" spans="3:4" x14ac:dyDescent="0.2">
      <c r="C269" s="12">
        <v>44519</v>
      </c>
      <c r="D269" s="4">
        <v>4.9569999999999999</v>
      </c>
    </row>
    <row r="270" spans="3:4" x14ac:dyDescent="0.2">
      <c r="C270" s="12">
        <v>44520</v>
      </c>
      <c r="D270" s="4">
        <v>4.8890000000000002</v>
      </c>
    </row>
    <row r="271" spans="3:4" x14ac:dyDescent="0.2">
      <c r="C271" s="12">
        <v>44521</v>
      </c>
      <c r="D271" s="4">
        <v>4.8950000000000005</v>
      </c>
    </row>
    <row r="272" spans="3:4" x14ac:dyDescent="0.2">
      <c r="C272" s="12">
        <v>44522</v>
      </c>
      <c r="D272" s="4">
        <v>4.8956666666666662</v>
      </c>
    </row>
    <row r="273" spans="3:4" x14ac:dyDescent="0.2">
      <c r="C273" s="12">
        <v>44523</v>
      </c>
      <c r="D273" s="4">
        <v>4.8956666666666662</v>
      </c>
    </row>
    <row r="274" spans="3:4" x14ac:dyDescent="0.2">
      <c r="C274" s="12">
        <v>44524</v>
      </c>
      <c r="D274" s="4">
        <v>4.8956666666666662</v>
      </c>
    </row>
    <row r="275" spans="3:4" x14ac:dyDescent="0.2">
      <c r="C275" s="12">
        <v>44525</v>
      </c>
      <c r="D275" s="4">
        <v>4.8925000000000001</v>
      </c>
    </row>
    <row r="276" spans="3:4" x14ac:dyDescent="0.2">
      <c r="C276" s="12">
        <v>44526</v>
      </c>
      <c r="D276" s="4">
        <v>4.952</v>
      </c>
    </row>
    <row r="277" spans="3:4" x14ac:dyDescent="0.2">
      <c r="C277" s="12">
        <v>44527</v>
      </c>
      <c r="D277" s="4">
        <v>4.9260000000000002</v>
      </c>
    </row>
    <row r="278" spans="3:4" x14ac:dyDescent="0.2">
      <c r="C278" s="12">
        <v>44528</v>
      </c>
      <c r="D278" s="4">
        <v>4.915</v>
      </c>
    </row>
    <row r="279" spans="3:4" x14ac:dyDescent="0.2">
      <c r="C279" s="12">
        <v>44529</v>
      </c>
      <c r="D279" s="4">
        <v>4.7843333333333335</v>
      </c>
    </row>
    <row r="280" spans="3:4" x14ac:dyDescent="0.2">
      <c r="C280" s="12">
        <v>44530</v>
      </c>
      <c r="D280" s="4">
        <v>4.6647499999999997</v>
      </c>
    </row>
    <row r="281" spans="3:4" x14ac:dyDescent="0.2">
      <c r="C281" s="12">
        <v>44531</v>
      </c>
      <c r="D281" s="4">
        <v>4.5469999999999997</v>
      </c>
    </row>
    <row r="282" spans="3:4" x14ac:dyDescent="0.2">
      <c r="C282" s="12">
        <v>44532</v>
      </c>
      <c r="D282" s="4">
        <v>4.4522500000000003</v>
      </c>
    </row>
    <row r="283" spans="3:4" x14ac:dyDescent="0.2">
      <c r="C283" s="12">
        <v>44533</v>
      </c>
      <c r="D283" s="4">
        <v>4.3016666666666667</v>
      </c>
    </row>
    <row r="284" spans="3:4" x14ac:dyDescent="0.2">
      <c r="C284" s="12">
        <v>44534</v>
      </c>
      <c r="D284" s="4">
        <v>4.057666666666667</v>
      </c>
    </row>
    <row r="285" spans="3:4" x14ac:dyDescent="0.2">
      <c r="C285" s="12">
        <v>44535</v>
      </c>
      <c r="D285" s="4">
        <v>3.8436666666666661</v>
      </c>
    </row>
    <row r="286" spans="3:4" x14ac:dyDescent="0.2">
      <c r="C286" s="12">
        <v>44536</v>
      </c>
      <c r="D286" s="4">
        <v>3.6856666666666666</v>
      </c>
    </row>
    <row r="287" spans="3:4" x14ac:dyDescent="0.2">
      <c r="C287" s="12">
        <v>44537</v>
      </c>
      <c r="D287" s="4">
        <v>3.7117500000000003</v>
      </c>
    </row>
    <row r="288" spans="3:4" x14ac:dyDescent="0.2">
      <c r="C288" s="12">
        <v>44538</v>
      </c>
      <c r="D288" s="4">
        <v>3.7034000000000007</v>
      </c>
    </row>
    <row r="289" spans="3:4" x14ac:dyDescent="0.2">
      <c r="C289" s="12">
        <v>44539</v>
      </c>
      <c r="D289" s="4">
        <v>3.6815000000000002</v>
      </c>
    </row>
    <row r="290" spans="3:4" x14ac:dyDescent="0.2">
      <c r="C290" s="12">
        <v>44540</v>
      </c>
      <c r="D290" s="4">
        <v>3.6873333333333331</v>
      </c>
    </row>
    <row r="291" spans="3:4" x14ac:dyDescent="0.2">
      <c r="C291" s="12">
        <v>44541</v>
      </c>
      <c r="D291" s="4">
        <v>3.7036666666666669</v>
      </c>
    </row>
    <row r="292" spans="3:4" x14ac:dyDescent="0.2">
      <c r="C292" s="12">
        <v>44542</v>
      </c>
      <c r="D292" s="4">
        <v>3.7903333333333329</v>
      </c>
    </row>
    <row r="293" spans="3:4" x14ac:dyDescent="0.2">
      <c r="C293" s="12">
        <v>44543</v>
      </c>
      <c r="D293" s="4">
        <v>3.8019999999999996</v>
      </c>
    </row>
    <row r="294" spans="3:4" x14ac:dyDescent="0.2">
      <c r="C294" s="12">
        <v>44544</v>
      </c>
      <c r="D294" s="4">
        <v>3.7977499999999997</v>
      </c>
    </row>
    <row r="295" spans="3:4" x14ac:dyDescent="0.2">
      <c r="C295" s="12">
        <v>44545</v>
      </c>
      <c r="D295" s="4">
        <v>3.7727999999999993</v>
      </c>
    </row>
    <row r="296" spans="3:4" x14ac:dyDescent="0.2">
      <c r="C296" s="12">
        <v>44546</v>
      </c>
      <c r="D296" s="4">
        <v>3.8032499999999998</v>
      </c>
    </row>
    <row r="297" spans="3:4" x14ac:dyDescent="0.2">
      <c r="C297" s="12">
        <v>44547</v>
      </c>
      <c r="D297" s="4">
        <v>3.7210000000000001</v>
      </c>
    </row>
    <row r="298" spans="3:4" x14ac:dyDescent="0.2">
      <c r="C298" s="12">
        <v>44548</v>
      </c>
      <c r="D298" s="4">
        <v>3.7213333333333334</v>
      </c>
    </row>
    <row r="299" spans="3:4" x14ac:dyDescent="0.2">
      <c r="C299" s="12">
        <v>44549</v>
      </c>
      <c r="D299" s="4">
        <v>3.7623333333333329</v>
      </c>
    </row>
    <row r="300" spans="3:4" x14ac:dyDescent="0.2">
      <c r="C300" s="12">
        <v>44550</v>
      </c>
      <c r="D300" s="4">
        <v>3.8580000000000001</v>
      </c>
    </row>
    <row r="301" spans="3:4" x14ac:dyDescent="0.2">
      <c r="C301" s="12">
        <v>44551</v>
      </c>
      <c r="D301" s="4">
        <v>3.8810000000000002</v>
      </c>
    </row>
    <row r="302" spans="3:4" x14ac:dyDescent="0.2">
      <c r="C302" s="12">
        <v>44552</v>
      </c>
      <c r="D302" s="4">
        <v>3.8810000000000002</v>
      </c>
    </row>
    <row r="303" spans="3:4" x14ac:dyDescent="0.2">
      <c r="C303" s="12">
        <v>44553</v>
      </c>
      <c r="D303" s="4">
        <v>3.9393333333333338</v>
      </c>
    </row>
    <row r="304" spans="3:4" x14ac:dyDescent="0.2">
      <c r="C304" s="12">
        <v>44554</v>
      </c>
      <c r="D304" s="4">
        <v>3.9550000000000001</v>
      </c>
    </row>
    <row r="305" spans="3:4" x14ac:dyDescent="0.2">
      <c r="C305" s="12">
        <v>44555</v>
      </c>
      <c r="D305" s="4">
        <v>3.7555000000000001</v>
      </c>
    </row>
    <row r="306" spans="3:4" x14ac:dyDescent="0.2">
      <c r="C306" s="12">
        <v>44556</v>
      </c>
      <c r="D306" s="4">
        <v>3.5065</v>
      </c>
    </row>
    <row r="307" spans="3:4" x14ac:dyDescent="0.2">
      <c r="C307" s="12">
        <v>44557</v>
      </c>
      <c r="D307" s="4">
        <v>3.4443333333333332</v>
      </c>
    </row>
    <row r="308" spans="3:4" x14ac:dyDescent="0.2">
      <c r="C308" s="12">
        <v>44558</v>
      </c>
      <c r="D308" s="4">
        <v>3.43425</v>
      </c>
    </row>
    <row r="309" spans="3:4" x14ac:dyDescent="0.2">
      <c r="C309" s="12">
        <v>44559</v>
      </c>
      <c r="D309" s="4">
        <v>3.43425</v>
      </c>
    </row>
    <row r="310" spans="3:4" x14ac:dyDescent="0.2">
      <c r="C310" s="12">
        <v>44560</v>
      </c>
      <c r="D310" s="4">
        <v>3.3919999999999999</v>
      </c>
    </row>
    <row r="311" spans="3:4" x14ac:dyDescent="0.2">
      <c r="C311" s="12">
        <v>44561</v>
      </c>
      <c r="D311" s="4">
        <v>3.3620000000000001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1EA8B-8B17-44C8-858D-D3FBC7E96867}">
  <dimension ref="B2:N292"/>
  <sheetViews>
    <sheetView topLeftCell="M7" workbookViewId="0">
      <selection activeCell="AI19" sqref="AI19"/>
    </sheetView>
  </sheetViews>
  <sheetFormatPr defaultRowHeight="12.75" x14ac:dyDescent="0.2"/>
  <cols>
    <col min="2" max="2" width="23.42578125" bestFit="1" customWidth="1"/>
    <col min="3" max="3" width="7.140625" bestFit="1" customWidth="1"/>
    <col min="5" max="5" width="9.7109375" bestFit="1" customWidth="1"/>
    <col min="6" max="6" width="3.42578125" customWidth="1"/>
    <col min="7" max="7" width="20" bestFit="1" customWidth="1"/>
    <col min="8" max="8" width="15.85546875" bestFit="1" customWidth="1"/>
  </cols>
  <sheetData>
    <row r="2" spans="2:14" x14ac:dyDescent="0.2">
      <c r="B2" s="1" t="s">
        <v>0</v>
      </c>
    </row>
    <row r="4" spans="2:14" ht="76.5" x14ac:dyDescent="0.2">
      <c r="C4" t="s">
        <v>1</v>
      </c>
      <c r="E4" t="s">
        <v>2</v>
      </c>
      <c r="G4" t="s">
        <v>3</v>
      </c>
      <c r="H4" t="s">
        <v>4</v>
      </c>
      <c r="I4" s="2" t="s">
        <v>5</v>
      </c>
      <c r="J4" s="2" t="s">
        <v>6</v>
      </c>
      <c r="K4" s="2" t="s">
        <v>7</v>
      </c>
      <c r="L4" s="2" t="s">
        <v>8</v>
      </c>
      <c r="M4" s="2" t="s">
        <v>9</v>
      </c>
      <c r="N4" s="2"/>
    </row>
    <row r="5" spans="2:14" x14ac:dyDescent="0.2">
      <c r="C5" s="3">
        <v>35796</v>
      </c>
      <c r="E5" s="4">
        <v>3.0727272727272723</v>
      </c>
      <c r="G5" s="4">
        <f>E5</f>
        <v>3.0727272727272723</v>
      </c>
    </row>
    <row r="6" spans="2:14" x14ac:dyDescent="0.2">
      <c r="C6" s="3">
        <v>35827</v>
      </c>
      <c r="E6" s="4">
        <v>2.918181818181818</v>
      </c>
      <c r="G6" s="4">
        <f t="shared" ref="G6:G64" si="0">E6</f>
        <v>2.918181818181818</v>
      </c>
    </row>
    <row r="7" spans="2:14" x14ac:dyDescent="0.2">
      <c r="C7" s="3">
        <v>35855</v>
      </c>
      <c r="E7" s="4">
        <v>2.9545454545454541</v>
      </c>
      <c r="G7" s="4">
        <f t="shared" si="0"/>
        <v>2.9545454545454541</v>
      </c>
    </row>
    <row r="8" spans="2:14" x14ac:dyDescent="0.2">
      <c r="C8" s="3">
        <v>35886</v>
      </c>
      <c r="E8" s="4">
        <v>3.1</v>
      </c>
      <c r="G8" s="4">
        <f t="shared" si="0"/>
        <v>3.1</v>
      </c>
    </row>
    <row r="9" spans="2:14" x14ac:dyDescent="0.2">
      <c r="C9" s="3">
        <v>35916</v>
      </c>
      <c r="E9" s="4">
        <v>2.9545454545454541</v>
      </c>
      <c r="G9" s="4">
        <f t="shared" si="0"/>
        <v>2.9545454545454541</v>
      </c>
    </row>
    <row r="10" spans="2:14" x14ac:dyDescent="0.2">
      <c r="C10" s="3">
        <v>35947</v>
      </c>
      <c r="E10" s="4">
        <v>2.8636363636363633</v>
      </c>
      <c r="G10" s="4">
        <f t="shared" si="0"/>
        <v>2.8636363636363633</v>
      </c>
    </row>
    <row r="11" spans="2:14" x14ac:dyDescent="0.2">
      <c r="C11" s="3">
        <v>35977</v>
      </c>
      <c r="E11" s="4">
        <v>2.9818181818181815</v>
      </c>
      <c r="G11" s="4">
        <f t="shared" si="0"/>
        <v>2.9818181818181815</v>
      </c>
    </row>
    <row r="12" spans="2:14" x14ac:dyDescent="0.2">
      <c r="C12" s="3">
        <v>36008</v>
      </c>
      <c r="E12" s="4">
        <v>2.6363636363636362</v>
      </c>
      <c r="G12" s="4">
        <f t="shared" si="0"/>
        <v>2.6363636363636362</v>
      </c>
    </row>
    <row r="13" spans="2:14" x14ac:dyDescent="0.2">
      <c r="C13" s="3">
        <v>36039</v>
      </c>
      <c r="E13" s="4">
        <v>2.5545454545454542</v>
      </c>
      <c r="G13" s="4">
        <f t="shared" si="0"/>
        <v>2.5545454545454542</v>
      </c>
    </row>
    <row r="14" spans="2:14" x14ac:dyDescent="0.2">
      <c r="C14" s="3">
        <v>36069</v>
      </c>
      <c r="E14" s="4">
        <v>2.6363636363636362</v>
      </c>
      <c r="G14" s="4">
        <f t="shared" si="0"/>
        <v>2.6363636363636362</v>
      </c>
    </row>
    <row r="15" spans="2:14" x14ac:dyDescent="0.2">
      <c r="C15" s="3">
        <v>36100</v>
      </c>
      <c r="E15" s="4">
        <v>2.8181818181818179</v>
      </c>
      <c r="G15" s="4">
        <f t="shared" si="0"/>
        <v>2.8181818181818179</v>
      </c>
    </row>
    <row r="16" spans="2:14" x14ac:dyDescent="0.2">
      <c r="C16" s="3">
        <v>36130</v>
      </c>
      <c r="E16" s="4">
        <v>2.6363636363636362</v>
      </c>
      <c r="G16" s="4">
        <f t="shared" si="0"/>
        <v>2.6363636363636362</v>
      </c>
    </row>
    <row r="17" spans="3:7" x14ac:dyDescent="0.2">
      <c r="C17" s="3">
        <v>36161</v>
      </c>
      <c r="E17" s="4">
        <v>2.7454545454545451</v>
      </c>
      <c r="G17" s="4">
        <f t="shared" si="0"/>
        <v>2.7454545454545451</v>
      </c>
    </row>
    <row r="18" spans="3:7" x14ac:dyDescent="0.2">
      <c r="C18" s="3">
        <v>36192</v>
      </c>
      <c r="E18" s="4">
        <v>2.6727272727272724</v>
      </c>
      <c r="G18" s="4">
        <f t="shared" si="0"/>
        <v>2.6727272727272724</v>
      </c>
    </row>
    <row r="19" spans="3:7" x14ac:dyDescent="0.2">
      <c r="C19" s="3">
        <v>36220</v>
      </c>
      <c r="E19" s="4">
        <v>2.5363636363636362</v>
      </c>
      <c r="G19" s="4">
        <f t="shared" si="0"/>
        <v>2.5363636363636362</v>
      </c>
    </row>
    <row r="20" spans="3:7" x14ac:dyDescent="0.2">
      <c r="C20" s="3">
        <v>36251</v>
      </c>
      <c r="E20" s="4">
        <v>2.7</v>
      </c>
      <c r="G20" s="4">
        <f t="shared" si="0"/>
        <v>2.7</v>
      </c>
    </row>
    <row r="21" spans="3:7" x14ac:dyDescent="0.2">
      <c r="C21" s="3">
        <v>36281</v>
      </c>
      <c r="E21" s="4">
        <v>3.0272727272727269</v>
      </c>
      <c r="G21" s="4">
        <f t="shared" si="0"/>
        <v>3.0272727272727269</v>
      </c>
    </row>
    <row r="22" spans="3:7" x14ac:dyDescent="0.2">
      <c r="C22" s="3">
        <v>36312</v>
      </c>
      <c r="E22" s="4">
        <v>2.9727272727272727</v>
      </c>
      <c r="G22" s="4">
        <f t="shared" si="0"/>
        <v>2.9727272727272727</v>
      </c>
    </row>
    <row r="23" spans="3:7" x14ac:dyDescent="0.2">
      <c r="C23" s="3">
        <v>36342</v>
      </c>
      <c r="E23" s="4">
        <v>3.0363636363636362</v>
      </c>
      <c r="G23" s="4">
        <f t="shared" si="0"/>
        <v>3.0363636363636362</v>
      </c>
    </row>
    <row r="24" spans="3:7" x14ac:dyDescent="0.2">
      <c r="C24" s="3">
        <v>36373</v>
      </c>
      <c r="E24" s="4">
        <v>3.3545454545454541</v>
      </c>
      <c r="G24" s="4">
        <f t="shared" si="0"/>
        <v>3.3545454545454541</v>
      </c>
    </row>
    <row r="25" spans="3:7" x14ac:dyDescent="0.2">
      <c r="C25" s="3">
        <v>36404</v>
      </c>
      <c r="E25" s="4">
        <v>3.4909090909090903</v>
      </c>
      <c r="G25" s="4">
        <f t="shared" si="0"/>
        <v>3.4909090909090903</v>
      </c>
    </row>
    <row r="26" spans="3:7" x14ac:dyDescent="0.2">
      <c r="C26" s="3">
        <v>36434</v>
      </c>
      <c r="E26" s="4">
        <v>3.3181818181818179</v>
      </c>
      <c r="G26" s="4">
        <f t="shared" si="0"/>
        <v>3.3181818181818179</v>
      </c>
    </row>
    <row r="27" spans="3:7" x14ac:dyDescent="0.2">
      <c r="C27" s="3">
        <v>36465</v>
      </c>
      <c r="E27" s="4">
        <v>3.5181818181818181</v>
      </c>
      <c r="G27" s="4">
        <f t="shared" si="0"/>
        <v>3.5181818181818181</v>
      </c>
    </row>
    <row r="28" spans="3:7" x14ac:dyDescent="0.2">
      <c r="C28" s="3">
        <v>36495</v>
      </c>
      <c r="E28" s="4">
        <v>3.127272727272727</v>
      </c>
      <c r="G28" s="4">
        <f t="shared" si="0"/>
        <v>3.127272727272727</v>
      </c>
    </row>
    <row r="29" spans="3:7" x14ac:dyDescent="0.2">
      <c r="C29" s="3">
        <v>36526</v>
      </c>
      <c r="E29" s="4">
        <v>3.1909090909090905</v>
      </c>
      <c r="G29" s="4">
        <f t="shared" si="0"/>
        <v>3.1909090909090905</v>
      </c>
    </row>
    <row r="30" spans="3:7" x14ac:dyDescent="0.2">
      <c r="C30" s="3">
        <v>36557</v>
      </c>
      <c r="E30" s="4">
        <v>3.4363636363636361</v>
      </c>
      <c r="G30" s="4">
        <f t="shared" si="0"/>
        <v>3.4363636363636361</v>
      </c>
    </row>
    <row r="31" spans="3:7" x14ac:dyDescent="0.2">
      <c r="C31" s="3">
        <v>36586</v>
      </c>
      <c r="E31" s="4">
        <v>3.4727272727272722</v>
      </c>
      <c r="G31" s="4">
        <f t="shared" si="0"/>
        <v>3.4727272727272722</v>
      </c>
    </row>
    <row r="32" spans="3:7" x14ac:dyDescent="0.2">
      <c r="C32" s="3">
        <v>36617</v>
      </c>
      <c r="E32" s="4">
        <v>3.7363636363636363</v>
      </c>
      <c r="G32" s="4">
        <f t="shared" si="0"/>
        <v>3.7363636363636363</v>
      </c>
    </row>
    <row r="33" spans="3:7" x14ac:dyDescent="0.2">
      <c r="C33" s="3">
        <v>36647</v>
      </c>
      <c r="E33" s="4">
        <v>4.1909090909090905</v>
      </c>
      <c r="G33" s="4">
        <f t="shared" si="0"/>
        <v>4.1909090909090905</v>
      </c>
    </row>
    <row r="34" spans="3:7" x14ac:dyDescent="0.2">
      <c r="C34" s="3">
        <v>36678</v>
      </c>
      <c r="E34" s="4">
        <v>5.127272727272727</v>
      </c>
      <c r="G34" s="4">
        <f t="shared" si="0"/>
        <v>5.127272727272727</v>
      </c>
    </row>
    <row r="35" spans="3:7" x14ac:dyDescent="0.2">
      <c r="C35" s="3">
        <v>36708</v>
      </c>
      <c r="E35" s="4">
        <v>5</v>
      </c>
      <c r="G35" s="4">
        <f t="shared" si="0"/>
        <v>5</v>
      </c>
    </row>
    <row r="36" spans="3:7" x14ac:dyDescent="0.2">
      <c r="C36" s="3">
        <v>36739</v>
      </c>
      <c r="E36" s="4">
        <v>4.8999999999999995</v>
      </c>
      <c r="G36" s="4">
        <f t="shared" si="0"/>
        <v>4.8999999999999995</v>
      </c>
    </row>
    <row r="37" spans="3:7" x14ac:dyDescent="0.2">
      <c r="C37" s="3">
        <v>36770</v>
      </c>
      <c r="E37" s="4">
        <v>5.5545454545454547</v>
      </c>
      <c r="G37" s="4">
        <f t="shared" si="0"/>
        <v>5.5545454545454547</v>
      </c>
    </row>
    <row r="38" spans="3:7" x14ac:dyDescent="0.2">
      <c r="C38" s="3">
        <v>36800</v>
      </c>
      <c r="E38" s="4">
        <v>5.9090909090909083</v>
      </c>
      <c r="G38" s="4">
        <f t="shared" si="0"/>
        <v>5.9090909090909083</v>
      </c>
    </row>
    <row r="39" spans="3:7" x14ac:dyDescent="0.2">
      <c r="C39" s="3">
        <v>36831</v>
      </c>
      <c r="E39" s="4">
        <v>6.127272727272727</v>
      </c>
      <c r="G39" s="4">
        <f t="shared" si="0"/>
        <v>6.127272727272727</v>
      </c>
    </row>
    <row r="40" spans="3:7" x14ac:dyDescent="0.2">
      <c r="C40" s="3">
        <v>36861</v>
      </c>
      <c r="E40" s="4">
        <v>9.372727272727273</v>
      </c>
      <c r="G40" s="4">
        <f t="shared" si="0"/>
        <v>9.372727272727273</v>
      </c>
    </row>
    <row r="41" spans="3:7" x14ac:dyDescent="0.2">
      <c r="C41" s="3">
        <v>36892</v>
      </c>
      <c r="E41" s="4">
        <v>10.781818181818181</v>
      </c>
      <c r="G41" s="4">
        <f t="shared" si="0"/>
        <v>10.781818181818181</v>
      </c>
    </row>
    <row r="42" spans="3:7" x14ac:dyDescent="0.2">
      <c r="C42" s="3">
        <v>36923</v>
      </c>
      <c r="E42" s="4">
        <v>8.1363636363636349</v>
      </c>
      <c r="G42" s="4">
        <f t="shared" si="0"/>
        <v>8.1363636363636349</v>
      </c>
    </row>
    <row r="43" spans="3:7" x14ac:dyDescent="0.2">
      <c r="C43" s="3">
        <v>36951</v>
      </c>
      <c r="E43" s="4">
        <v>6.672727272727272</v>
      </c>
      <c r="G43" s="4">
        <f t="shared" si="0"/>
        <v>6.672727272727272</v>
      </c>
    </row>
    <row r="44" spans="3:7" x14ac:dyDescent="0.2">
      <c r="C44" s="3">
        <v>36982</v>
      </c>
      <c r="E44" s="4">
        <v>6.5727272727272723</v>
      </c>
      <c r="G44" s="4">
        <f t="shared" si="0"/>
        <v>6.5727272727272723</v>
      </c>
    </row>
    <row r="45" spans="3:7" x14ac:dyDescent="0.2">
      <c r="C45" s="3">
        <v>37012</v>
      </c>
      <c r="E45" s="4">
        <v>5.9545454545454541</v>
      </c>
      <c r="G45" s="4">
        <f t="shared" si="0"/>
        <v>5.9545454545454541</v>
      </c>
    </row>
    <row r="46" spans="3:7" x14ac:dyDescent="0.2">
      <c r="C46" s="3">
        <v>37043</v>
      </c>
      <c r="E46" s="4">
        <v>4.918181818181818</v>
      </c>
      <c r="G46" s="4">
        <f t="shared" si="0"/>
        <v>4.918181818181818</v>
      </c>
    </row>
    <row r="47" spans="3:7" x14ac:dyDescent="0.2">
      <c r="C47" s="3">
        <v>37073</v>
      </c>
      <c r="E47" s="4">
        <v>4.3272727272727272</v>
      </c>
      <c r="G47" s="4">
        <f t="shared" si="0"/>
        <v>4.3272727272727272</v>
      </c>
    </row>
    <row r="48" spans="3:7" x14ac:dyDescent="0.2">
      <c r="C48" s="3">
        <v>37104</v>
      </c>
      <c r="E48" s="4">
        <v>4.0909090909090908</v>
      </c>
      <c r="G48" s="4">
        <f t="shared" si="0"/>
        <v>4.0909090909090908</v>
      </c>
    </row>
    <row r="49" spans="3:7" x14ac:dyDescent="0.2">
      <c r="C49" s="3">
        <v>37135</v>
      </c>
      <c r="E49" s="4">
        <v>3.4</v>
      </c>
      <c r="G49" s="4">
        <f t="shared" si="0"/>
        <v>3.4</v>
      </c>
    </row>
    <row r="50" spans="3:7" x14ac:dyDescent="0.2">
      <c r="C50" s="3">
        <v>37165</v>
      </c>
      <c r="E50" s="4">
        <v>3.1181818181818182</v>
      </c>
      <c r="G50" s="4">
        <f t="shared" si="0"/>
        <v>3.1181818181818182</v>
      </c>
    </row>
    <row r="51" spans="3:7" x14ac:dyDescent="0.2">
      <c r="C51" s="3">
        <v>37196</v>
      </c>
      <c r="E51" s="4">
        <v>3.7181818181818178</v>
      </c>
      <c r="G51" s="4">
        <f t="shared" si="0"/>
        <v>3.7181818181818178</v>
      </c>
    </row>
    <row r="52" spans="3:7" x14ac:dyDescent="0.2">
      <c r="C52" s="3">
        <v>37226</v>
      </c>
      <c r="E52" s="4">
        <v>3.4636363636363634</v>
      </c>
      <c r="G52" s="4">
        <f t="shared" si="0"/>
        <v>3.4636363636363634</v>
      </c>
    </row>
    <row r="53" spans="3:7" x14ac:dyDescent="0.2">
      <c r="C53" s="3">
        <v>37257</v>
      </c>
      <c r="E53" s="4">
        <v>3.4636363636363634</v>
      </c>
      <c r="G53" s="4">
        <f t="shared" si="0"/>
        <v>3.4636363636363634</v>
      </c>
    </row>
    <row r="54" spans="3:7" x14ac:dyDescent="0.2">
      <c r="C54" s="3">
        <v>37288</v>
      </c>
      <c r="E54" s="4">
        <v>3.1909090909090905</v>
      </c>
      <c r="G54" s="4">
        <f t="shared" si="0"/>
        <v>3.1909090909090905</v>
      </c>
    </row>
    <row r="55" spans="3:7" x14ac:dyDescent="0.2">
      <c r="C55" s="3">
        <v>37316</v>
      </c>
      <c r="E55" s="4">
        <v>3.754545454545454</v>
      </c>
      <c r="G55" s="4">
        <f t="shared" si="0"/>
        <v>3.754545454545454</v>
      </c>
    </row>
    <row r="56" spans="3:7" x14ac:dyDescent="0.2">
      <c r="C56" s="3">
        <v>37347</v>
      </c>
      <c r="E56" s="4">
        <v>4.2272727272727275</v>
      </c>
      <c r="G56" s="4">
        <f t="shared" si="0"/>
        <v>4.2272727272727275</v>
      </c>
    </row>
    <row r="57" spans="3:7" x14ac:dyDescent="0.2">
      <c r="C57" s="3">
        <v>37377</v>
      </c>
      <c r="E57" s="4">
        <v>4.2</v>
      </c>
      <c r="G57" s="4">
        <f t="shared" si="0"/>
        <v>4.2</v>
      </c>
    </row>
    <row r="58" spans="3:7" x14ac:dyDescent="0.2">
      <c r="C58" s="3">
        <v>37408</v>
      </c>
      <c r="E58" s="4">
        <v>4</v>
      </c>
      <c r="G58" s="4">
        <f t="shared" si="0"/>
        <v>4</v>
      </c>
    </row>
    <row r="59" spans="3:7" x14ac:dyDescent="0.2">
      <c r="C59" s="3">
        <v>37438</v>
      </c>
      <c r="E59" s="4">
        <v>3.8636363636363633</v>
      </c>
      <c r="G59" s="4">
        <f t="shared" si="0"/>
        <v>3.8636363636363633</v>
      </c>
    </row>
    <row r="60" spans="3:7" x14ac:dyDescent="0.2">
      <c r="C60" s="3">
        <v>37469</v>
      </c>
      <c r="E60" s="4">
        <v>3.7818181818181817</v>
      </c>
      <c r="G60" s="4">
        <f t="shared" si="0"/>
        <v>3.7818181818181817</v>
      </c>
    </row>
    <row r="61" spans="3:7" x14ac:dyDescent="0.2">
      <c r="C61" s="3">
        <v>37500</v>
      </c>
      <c r="E61" s="4">
        <v>4.0909090909090908</v>
      </c>
      <c r="G61" s="4">
        <f t="shared" si="0"/>
        <v>4.0909090909090908</v>
      </c>
    </row>
    <row r="62" spans="3:7" x14ac:dyDescent="0.2">
      <c r="C62" s="3">
        <v>37530</v>
      </c>
      <c r="E62" s="4">
        <v>4.6181818181818182</v>
      </c>
      <c r="G62" s="4">
        <f t="shared" si="0"/>
        <v>4.6181818181818182</v>
      </c>
    </row>
    <row r="63" spans="3:7" x14ac:dyDescent="0.2">
      <c r="C63" s="3">
        <v>37561</v>
      </c>
      <c r="E63" s="4">
        <v>4.7818181818181813</v>
      </c>
      <c r="G63" s="4">
        <f t="shared" si="0"/>
        <v>4.7818181818181813</v>
      </c>
    </row>
    <row r="64" spans="3:7" x14ac:dyDescent="0.2">
      <c r="C64" s="3">
        <v>37591</v>
      </c>
      <c r="E64" s="4">
        <v>5.1727272727272728</v>
      </c>
      <c r="G64" s="4">
        <f t="shared" si="0"/>
        <v>5.1727272727272728</v>
      </c>
    </row>
    <row r="65" spans="3:8" x14ac:dyDescent="0.2">
      <c r="C65" s="3">
        <v>37622</v>
      </c>
      <c r="E65" s="4">
        <v>5.4334285714285713</v>
      </c>
      <c r="H65" s="4">
        <f>E65</f>
        <v>5.4334285714285713</v>
      </c>
    </row>
    <row r="66" spans="3:8" x14ac:dyDescent="0.2">
      <c r="C66" s="3">
        <v>37653</v>
      </c>
      <c r="E66" s="4">
        <v>7.5876000000000001</v>
      </c>
      <c r="H66" s="4">
        <f t="shared" ref="H66:H112" si="1">E66</f>
        <v>7.5876000000000001</v>
      </c>
    </row>
    <row r="67" spans="3:8" x14ac:dyDescent="0.2">
      <c r="C67" s="3">
        <v>37681</v>
      </c>
      <c r="E67" s="4">
        <v>5.7448571428571427</v>
      </c>
      <c r="H67" s="4">
        <f t="shared" si="1"/>
        <v>5.7448571428571427</v>
      </c>
    </row>
    <row r="68" spans="3:8" x14ac:dyDescent="0.2">
      <c r="C68" s="3">
        <v>37712</v>
      </c>
      <c r="E68" s="4">
        <v>5.2449523809523813</v>
      </c>
      <c r="H68" s="4">
        <f t="shared" si="1"/>
        <v>5.2449523809523813</v>
      </c>
    </row>
    <row r="69" spans="3:8" x14ac:dyDescent="0.2">
      <c r="C69" s="3">
        <v>37742</v>
      </c>
      <c r="E69" s="4">
        <v>5.7730476190476185</v>
      </c>
      <c r="H69" s="4">
        <f t="shared" si="1"/>
        <v>5.7730476190476185</v>
      </c>
    </row>
    <row r="70" spans="3:8" x14ac:dyDescent="0.2">
      <c r="C70" s="3">
        <v>37773</v>
      </c>
      <c r="E70" s="4">
        <v>5.8460000000000001</v>
      </c>
      <c r="H70" s="4">
        <f t="shared" si="1"/>
        <v>5.8460000000000001</v>
      </c>
    </row>
    <row r="71" spans="3:8" x14ac:dyDescent="0.2">
      <c r="C71" s="3">
        <v>37803</v>
      </c>
      <c r="E71" s="4">
        <v>5.0676363636363639</v>
      </c>
      <c r="H71" s="4">
        <f t="shared" si="1"/>
        <v>5.0676363636363639</v>
      </c>
    </row>
    <row r="72" spans="3:8" x14ac:dyDescent="0.2">
      <c r="C72" s="3">
        <v>37834</v>
      </c>
      <c r="E72" s="4">
        <v>4.9695714285714292</v>
      </c>
      <c r="H72" s="4">
        <f t="shared" si="1"/>
        <v>4.9695714285714292</v>
      </c>
    </row>
    <row r="73" spans="3:8" x14ac:dyDescent="0.2">
      <c r="C73" s="3">
        <v>37865</v>
      </c>
      <c r="E73" s="4">
        <v>4.6313333333333349</v>
      </c>
      <c r="H73" s="4">
        <f t="shared" si="1"/>
        <v>4.6313333333333349</v>
      </c>
    </row>
    <row r="74" spans="3:8" x14ac:dyDescent="0.2">
      <c r="C74" s="3">
        <v>37895</v>
      </c>
      <c r="E74" s="4">
        <v>4.6545652173913048</v>
      </c>
      <c r="H74" s="4">
        <f t="shared" si="1"/>
        <v>4.6545652173913048</v>
      </c>
    </row>
    <row r="75" spans="3:8" x14ac:dyDescent="0.2">
      <c r="C75" s="3">
        <v>37926</v>
      </c>
      <c r="E75" s="4">
        <v>4.429666666666666</v>
      </c>
      <c r="H75" s="4">
        <f t="shared" si="1"/>
        <v>4.429666666666666</v>
      </c>
    </row>
    <row r="76" spans="3:8" x14ac:dyDescent="0.2">
      <c r="C76" s="3">
        <v>37956</v>
      </c>
      <c r="E76" s="4">
        <v>6.0813333333333324</v>
      </c>
      <c r="H76" s="4">
        <f t="shared" si="1"/>
        <v>6.0813333333333324</v>
      </c>
    </row>
    <row r="77" spans="3:8" x14ac:dyDescent="0.2">
      <c r="C77" s="3">
        <v>37987</v>
      </c>
      <c r="E77" s="4">
        <v>6.1001499999999993</v>
      </c>
      <c r="H77" s="4">
        <f t="shared" si="1"/>
        <v>6.1001499999999993</v>
      </c>
    </row>
    <row r="78" spans="3:8" x14ac:dyDescent="0.2">
      <c r="C78" s="3">
        <v>38018</v>
      </c>
      <c r="E78" s="4">
        <v>5.3992105263157901</v>
      </c>
      <c r="H78" s="4">
        <f t="shared" si="1"/>
        <v>5.3992105263157901</v>
      </c>
    </row>
    <row r="79" spans="3:8" x14ac:dyDescent="0.2">
      <c r="C79" s="3">
        <v>38047</v>
      </c>
      <c r="E79" s="4">
        <v>5.3809565217391313</v>
      </c>
      <c r="H79" s="4">
        <f t="shared" si="1"/>
        <v>5.3809565217391313</v>
      </c>
    </row>
    <row r="80" spans="3:8" x14ac:dyDescent="0.2">
      <c r="C80" s="3">
        <v>38078</v>
      </c>
      <c r="E80" s="4">
        <v>5.7001904761904756</v>
      </c>
      <c r="H80" s="4">
        <f t="shared" si="1"/>
        <v>5.7001904761904756</v>
      </c>
    </row>
    <row r="81" spans="3:8" x14ac:dyDescent="0.2">
      <c r="C81" s="3">
        <v>38108</v>
      </c>
      <c r="E81" s="4">
        <v>6.2998500000000002</v>
      </c>
      <c r="H81" s="4">
        <f t="shared" si="1"/>
        <v>6.2998500000000002</v>
      </c>
    </row>
    <row r="82" spans="3:8" x14ac:dyDescent="0.2">
      <c r="C82" s="3">
        <v>38139</v>
      </c>
      <c r="E82" s="4">
        <v>6.2805000000000009</v>
      </c>
      <c r="H82" s="4">
        <f t="shared" si="1"/>
        <v>6.2805000000000009</v>
      </c>
    </row>
    <row r="83" spans="3:8" x14ac:dyDescent="0.2">
      <c r="C83" s="3">
        <v>38169</v>
      </c>
      <c r="E83" s="4">
        <v>5.9309047619047623</v>
      </c>
      <c r="H83" s="4">
        <f t="shared" si="1"/>
        <v>5.9309047619047623</v>
      </c>
    </row>
    <row r="84" spans="3:8" x14ac:dyDescent="0.2">
      <c r="C84" s="3">
        <v>38200</v>
      </c>
      <c r="E84" s="4">
        <v>5.4507727272727271</v>
      </c>
      <c r="H84" s="4">
        <f t="shared" si="1"/>
        <v>5.4507727272727271</v>
      </c>
    </row>
    <row r="85" spans="3:8" x14ac:dyDescent="0.2">
      <c r="C85" s="3">
        <v>38231</v>
      </c>
      <c r="E85" s="4">
        <v>5.08604761904762</v>
      </c>
      <c r="H85" s="4">
        <f t="shared" si="1"/>
        <v>5.08604761904762</v>
      </c>
    </row>
    <row r="86" spans="3:8" x14ac:dyDescent="0.2">
      <c r="C86" s="3">
        <v>38261</v>
      </c>
      <c r="E86" s="4">
        <v>6.3134761904761918</v>
      </c>
      <c r="H86" s="4">
        <f t="shared" si="1"/>
        <v>6.3134761904761918</v>
      </c>
    </row>
    <row r="87" spans="3:8" x14ac:dyDescent="0.2">
      <c r="C87" s="3">
        <v>38292</v>
      </c>
      <c r="E87" s="4">
        <v>6.1553500000000003</v>
      </c>
      <c r="H87" s="4">
        <f t="shared" si="1"/>
        <v>6.1553500000000003</v>
      </c>
    </row>
    <row r="88" spans="3:8" x14ac:dyDescent="0.2">
      <c r="C88" s="3">
        <v>38322</v>
      </c>
      <c r="E88" s="4">
        <v>6.6159999999999988</v>
      </c>
      <c r="H88" s="4">
        <f t="shared" si="1"/>
        <v>6.6159999999999988</v>
      </c>
    </row>
    <row r="89" spans="3:8" x14ac:dyDescent="0.2">
      <c r="C89" s="3">
        <v>38353</v>
      </c>
      <c r="E89" s="4">
        <v>6.1446500000000004</v>
      </c>
      <c r="H89" s="4">
        <f t="shared" si="1"/>
        <v>6.1446500000000004</v>
      </c>
    </row>
    <row r="90" spans="3:8" x14ac:dyDescent="0.2">
      <c r="C90" s="3">
        <v>38384</v>
      </c>
      <c r="E90" s="4">
        <v>6.1203684210526337</v>
      </c>
      <c r="H90" s="4">
        <f t="shared" si="1"/>
        <v>6.1203684210526337</v>
      </c>
    </row>
    <row r="91" spans="3:8" x14ac:dyDescent="0.2">
      <c r="C91" s="3">
        <v>38412</v>
      </c>
      <c r="E91" s="4">
        <v>6.9215</v>
      </c>
      <c r="H91" s="4">
        <f t="shared" si="1"/>
        <v>6.9215</v>
      </c>
    </row>
    <row r="92" spans="3:8" x14ac:dyDescent="0.2">
      <c r="C92" s="3">
        <v>38443</v>
      </c>
      <c r="E92" s="4">
        <v>7.2062857142857126</v>
      </c>
      <c r="H92" s="4">
        <f t="shared" si="1"/>
        <v>7.2062857142857126</v>
      </c>
    </row>
    <row r="93" spans="3:8" x14ac:dyDescent="0.2">
      <c r="C93" s="3">
        <v>38473</v>
      </c>
      <c r="E93" s="4">
        <v>6.4943333333333335</v>
      </c>
      <c r="H93" s="4">
        <f t="shared" si="1"/>
        <v>6.4943333333333335</v>
      </c>
    </row>
    <row r="94" spans="3:8" x14ac:dyDescent="0.2">
      <c r="C94" s="3">
        <v>38504</v>
      </c>
      <c r="E94" s="4">
        <v>7.1524999999999999</v>
      </c>
      <c r="H94" s="4">
        <f t="shared" si="1"/>
        <v>7.1524999999999999</v>
      </c>
    </row>
    <row r="95" spans="3:8" x14ac:dyDescent="0.2">
      <c r="C95" s="3">
        <v>38534</v>
      </c>
      <c r="E95" s="4">
        <v>7.5761500000000002</v>
      </c>
      <c r="H95" s="4">
        <f t="shared" si="1"/>
        <v>7.5761500000000002</v>
      </c>
    </row>
    <row r="96" spans="3:8" x14ac:dyDescent="0.2">
      <c r="C96" s="3">
        <v>38565</v>
      </c>
      <c r="E96" s="4">
        <v>9.291363636363636</v>
      </c>
      <c r="H96" s="4">
        <f t="shared" si="1"/>
        <v>9.291363636363636</v>
      </c>
    </row>
    <row r="97" spans="3:8" x14ac:dyDescent="0.2">
      <c r="C97" s="3">
        <v>38596</v>
      </c>
      <c r="E97" s="4">
        <v>11.713399999999998</v>
      </c>
      <c r="H97" s="4">
        <f t="shared" si="1"/>
        <v>11.713399999999998</v>
      </c>
    </row>
    <row r="98" spans="3:8" x14ac:dyDescent="0.2">
      <c r="C98" s="3">
        <v>38626</v>
      </c>
      <c r="E98" s="4">
        <v>13.543400000000002</v>
      </c>
      <c r="H98" s="4">
        <f t="shared" si="1"/>
        <v>13.543400000000002</v>
      </c>
    </row>
    <row r="99" spans="3:8" x14ac:dyDescent="0.2">
      <c r="C99" s="3">
        <v>38657</v>
      </c>
      <c r="E99" s="4">
        <v>10.329549999999998</v>
      </c>
      <c r="H99" s="4">
        <f t="shared" si="1"/>
        <v>10.329549999999998</v>
      </c>
    </row>
    <row r="100" spans="3:8" x14ac:dyDescent="0.2">
      <c r="C100" s="3">
        <v>38687</v>
      </c>
      <c r="E100" s="4">
        <v>13.142238095238095</v>
      </c>
      <c r="H100" s="4">
        <f t="shared" si="1"/>
        <v>13.142238095238095</v>
      </c>
    </row>
    <row r="101" spans="3:8" x14ac:dyDescent="0.2">
      <c r="C101" s="3">
        <v>38718</v>
      </c>
      <c r="E101" s="4">
        <v>8.7275999999999989</v>
      </c>
      <c r="H101" s="4">
        <f t="shared" si="1"/>
        <v>8.7275999999999989</v>
      </c>
    </row>
    <row r="102" spans="3:8" x14ac:dyDescent="0.2">
      <c r="C102" s="3">
        <v>38749</v>
      </c>
      <c r="E102" s="4">
        <v>7.6332105263157883</v>
      </c>
      <c r="H102" s="4">
        <f t="shared" si="1"/>
        <v>7.6332105263157883</v>
      </c>
    </row>
    <row r="103" spans="3:8" x14ac:dyDescent="0.2">
      <c r="C103" s="3">
        <v>38777</v>
      </c>
      <c r="E103" s="4">
        <v>6.8686521739130439</v>
      </c>
      <c r="H103" s="4">
        <f t="shared" si="1"/>
        <v>6.8686521739130439</v>
      </c>
    </row>
    <row r="104" spans="3:8" x14ac:dyDescent="0.2">
      <c r="C104" s="3">
        <v>38808</v>
      </c>
      <c r="E104" s="4">
        <v>7.1871578947368429</v>
      </c>
      <c r="H104" s="4">
        <f t="shared" si="1"/>
        <v>7.1871578947368429</v>
      </c>
    </row>
    <row r="105" spans="3:8" x14ac:dyDescent="0.2">
      <c r="C105" s="3">
        <v>38838</v>
      </c>
      <c r="E105" s="4">
        <v>6.2653181818181816</v>
      </c>
      <c r="H105" s="4">
        <f t="shared" si="1"/>
        <v>6.2653181818181816</v>
      </c>
    </row>
    <row r="106" spans="3:8" x14ac:dyDescent="0.2">
      <c r="C106" s="3">
        <v>38869</v>
      </c>
      <c r="E106" s="4">
        <v>6.2066363636363642</v>
      </c>
      <c r="H106" s="4">
        <f t="shared" si="1"/>
        <v>6.2066363636363642</v>
      </c>
    </row>
    <row r="107" spans="3:8" x14ac:dyDescent="0.2">
      <c r="C107" s="3">
        <v>38899</v>
      </c>
      <c r="E107" s="4">
        <v>6.0581578947368415</v>
      </c>
      <c r="H107" s="4">
        <f t="shared" si="1"/>
        <v>6.0581578947368415</v>
      </c>
    </row>
    <row r="108" spans="3:8" x14ac:dyDescent="0.2">
      <c r="C108" s="3">
        <v>38930</v>
      </c>
      <c r="E108" s="4">
        <v>7.2273478260869561</v>
      </c>
      <c r="H108" s="4">
        <f t="shared" si="1"/>
        <v>7.2273478260869561</v>
      </c>
    </row>
    <row r="109" spans="3:8" x14ac:dyDescent="0.2">
      <c r="C109" s="3">
        <v>38961</v>
      </c>
      <c r="E109" s="4">
        <v>5.0272499999999996</v>
      </c>
      <c r="H109" s="4">
        <f t="shared" si="1"/>
        <v>5.0272499999999996</v>
      </c>
    </row>
    <row r="110" spans="3:8" x14ac:dyDescent="0.2">
      <c r="C110" s="3">
        <v>38991</v>
      </c>
      <c r="E110" s="4">
        <v>5.7034545454545462</v>
      </c>
      <c r="H110" s="4">
        <f t="shared" si="1"/>
        <v>5.7034545454545462</v>
      </c>
    </row>
    <row r="111" spans="3:8" x14ac:dyDescent="0.2">
      <c r="C111" s="3">
        <v>39022</v>
      </c>
      <c r="E111" s="4">
        <v>7.3295499999999976</v>
      </c>
      <c r="H111" s="4">
        <f t="shared" si="1"/>
        <v>7.3295499999999976</v>
      </c>
    </row>
    <row r="112" spans="3:8" x14ac:dyDescent="0.2">
      <c r="C112" s="3">
        <v>39052</v>
      </c>
      <c r="E112" s="4">
        <v>6.8002941176470593</v>
      </c>
      <c r="H112" s="4">
        <f t="shared" si="1"/>
        <v>6.8002941176470593</v>
      </c>
    </row>
    <row r="113" spans="3:9" x14ac:dyDescent="0.2">
      <c r="C113" s="3">
        <v>39083</v>
      </c>
      <c r="E113" s="4">
        <v>6.4269047619047619</v>
      </c>
      <c r="I113" s="4">
        <f>E113</f>
        <v>6.4269047619047619</v>
      </c>
    </row>
    <row r="114" spans="3:9" x14ac:dyDescent="0.2">
      <c r="C114" s="3">
        <v>39114</v>
      </c>
      <c r="E114" s="4">
        <v>8.0481052631578951</v>
      </c>
      <c r="I114" s="4">
        <f t="shared" ref="I114:I148" si="2">E114</f>
        <v>8.0481052631578951</v>
      </c>
    </row>
    <row r="115" spans="3:9" x14ac:dyDescent="0.2">
      <c r="C115" s="3">
        <v>39142</v>
      </c>
      <c r="E115" s="4">
        <v>7.102045454545455</v>
      </c>
      <c r="I115" s="4">
        <f t="shared" si="2"/>
        <v>7.102045454545455</v>
      </c>
    </row>
    <row r="116" spans="3:9" x14ac:dyDescent="0.2">
      <c r="C116" s="3">
        <v>39173</v>
      </c>
      <c r="E116" s="4">
        <v>7.58575</v>
      </c>
      <c r="I116" s="4">
        <f t="shared" si="2"/>
        <v>7.58575</v>
      </c>
    </row>
    <row r="117" spans="3:9" x14ac:dyDescent="0.2">
      <c r="C117" s="3">
        <v>39203</v>
      </c>
      <c r="E117" s="4">
        <v>7.6339545454545457</v>
      </c>
      <c r="I117" s="4">
        <f t="shared" si="2"/>
        <v>7.6339545454545457</v>
      </c>
    </row>
    <row r="118" spans="3:9" x14ac:dyDescent="0.2">
      <c r="C118" s="3">
        <v>39234</v>
      </c>
      <c r="E118" s="4">
        <v>7.4200000000000008</v>
      </c>
      <c r="I118" s="4">
        <f t="shared" si="2"/>
        <v>7.4200000000000008</v>
      </c>
    </row>
    <row r="119" spans="3:9" x14ac:dyDescent="0.2">
      <c r="C119" s="3">
        <v>39264</v>
      </c>
      <c r="E119" s="4">
        <v>6.2173333333333334</v>
      </c>
      <c r="I119" s="4">
        <f t="shared" si="2"/>
        <v>6.2173333333333334</v>
      </c>
    </row>
    <row r="120" spans="3:9" x14ac:dyDescent="0.2">
      <c r="C120" s="3">
        <v>39295</v>
      </c>
      <c r="E120" s="4">
        <v>6.2720869565217381</v>
      </c>
      <c r="I120" s="4">
        <f t="shared" si="2"/>
        <v>6.2720869565217381</v>
      </c>
    </row>
    <row r="121" spans="3:9" x14ac:dyDescent="0.2">
      <c r="C121" s="3">
        <v>39326</v>
      </c>
      <c r="E121" s="4">
        <v>6.0357368421052637</v>
      </c>
      <c r="I121" s="4">
        <f t="shared" si="2"/>
        <v>6.0357368421052637</v>
      </c>
    </row>
    <row r="122" spans="3:9" x14ac:dyDescent="0.2">
      <c r="C122" s="3">
        <v>39356</v>
      </c>
      <c r="E122" s="4">
        <v>6.6879130434782619</v>
      </c>
      <c r="I122" s="4">
        <f t="shared" si="2"/>
        <v>6.6879130434782619</v>
      </c>
    </row>
    <row r="123" spans="3:9" x14ac:dyDescent="0.2">
      <c r="C123" s="3">
        <v>39387</v>
      </c>
      <c r="E123" s="4">
        <v>7.0999000000000008</v>
      </c>
      <c r="I123" s="4">
        <f t="shared" si="2"/>
        <v>7.0999000000000008</v>
      </c>
    </row>
    <row r="124" spans="3:9" x14ac:dyDescent="0.2">
      <c r="C124" s="3">
        <v>39417</v>
      </c>
      <c r="E124" s="4">
        <v>7.1179444444444435</v>
      </c>
      <c r="I124" s="4">
        <f t="shared" si="2"/>
        <v>7.1179444444444435</v>
      </c>
    </row>
    <row r="125" spans="3:9" x14ac:dyDescent="0.2">
      <c r="C125" s="3">
        <v>39448</v>
      </c>
      <c r="E125" s="4">
        <v>7.9383333333333326</v>
      </c>
      <c r="I125" s="4">
        <f t="shared" si="2"/>
        <v>7.9383333333333326</v>
      </c>
    </row>
    <row r="126" spans="3:9" x14ac:dyDescent="0.2">
      <c r="C126" s="3">
        <v>39479</v>
      </c>
      <c r="E126" s="4">
        <v>8.4974000000000007</v>
      </c>
      <c r="I126" s="4">
        <f t="shared" si="2"/>
        <v>8.4974000000000007</v>
      </c>
    </row>
    <row r="127" spans="3:9" x14ac:dyDescent="0.2">
      <c r="C127" s="3">
        <v>39508</v>
      </c>
      <c r="E127" s="4">
        <v>9.3823000000000008</v>
      </c>
      <c r="I127" s="4">
        <f t="shared" si="2"/>
        <v>9.3823000000000008</v>
      </c>
    </row>
    <row r="128" spans="3:9" x14ac:dyDescent="0.2">
      <c r="C128" s="3">
        <v>39539</v>
      </c>
      <c r="E128" s="4">
        <v>10.127272727272731</v>
      </c>
      <c r="I128" s="4">
        <f t="shared" si="2"/>
        <v>10.127272727272731</v>
      </c>
    </row>
    <row r="129" spans="3:9" x14ac:dyDescent="0.2">
      <c r="C129" s="3">
        <v>39569</v>
      </c>
      <c r="E129" s="4">
        <v>11.240714285714287</v>
      </c>
      <c r="I129" s="4">
        <f t="shared" si="2"/>
        <v>11.240714285714287</v>
      </c>
    </row>
    <row r="130" spans="3:9" x14ac:dyDescent="0.2">
      <c r="C130" s="3">
        <v>39600</v>
      </c>
      <c r="E130" s="4">
        <v>12.601666666666667</v>
      </c>
      <c r="I130" s="4">
        <f t="shared" si="2"/>
        <v>12.601666666666667</v>
      </c>
    </row>
    <row r="131" spans="3:9" x14ac:dyDescent="0.2">
      <c r="C131" s="3">
        <v>39630</v>
      </c>
      <c r="E131" s="4">
        <v>11.261636363636365</v>
      </c>
      <c r="I131" s="4">
        <f t="shared" si="2"/>
        <v>11.261636363636365</v>
      </c>
    </row>
    <row r="132" spans="3:9" x14ac:dyDescent="0.2">
      <c r="C132" s="3">
        <v>39661</v>
      </c>
      <c r="E132" s="4">
        <v>8.3092857142857142</v>
      </c>
      <c r="I132" s="4">
        <f t="shared" si="2"/>
        <v>8.3092857142857142</v>
      </c>
    </row>
    <row r="133" spans="3:9" x14ac:dyDescent="0.2">
      <c r="C133" s="3">
        <v>39692</v>
      </c>
      <c r="E133" s="4">
        <v>7.6883684210526306</v>
      </c>
      <c r="I133" s="4">
        <f t="shared" si="2"/>
        <v>7.6883684210526306</v>
      </c>
    </row>
    <row r="134" spans="3:9" x14ac:dyDescent="0.2">
      <c r="C134" s="3">
        <v>39722</v>
      </c>
      <c r="E134" s="4">
        <v>6.7831304347826098</v>
      </c>
      <c r="I134" s="4">
        <f t="shared" si="2"/>
        <v>6.7831304347826098</v>
      </c>
    </row>
    <row r="135" spans="3:9" x14ac:dyDescent="0.2">
      <c r="C135" s="3">
        <v>39753</v>
      </c>
      <c r="E135" s="4">
        <v>6.6812777777777779</v>
      </c>
      <c r="I135" s="4">
        <f t="shared" si="2"/>
        <v>6.6812777777777779</v>
      </c>
    </row>
    <row r="136" spans="3:9" x14ac:dyDescent="0.2">
      <c r="C136" s="3">
        <v>39783</v>
      </c>
      <c r="E136" s="4">
        <v>5.873904761904762</v>
      </c>
      <c r="I136" s="4">
        <f t="shared" si="2"/>
        <v>5.873904761904762</v>
      </c>
    </row>
    <row r="137" spans="3:9" x14ac:dyDescent="0.2">
      <c r="C137" s="3">
        <v>39814</v>
      </c>
      <c r="E137" s="4">
        <v>5.2802000000000007</v>
      </c>
      <c r="I137" s="4">
        <f t="shared" si="2"/>
        <v>5.2802000000000007</v>
      </c>
    </row>
    <row r="138" spans="3:9" x14ac:dyDescent="0.2">
      <c r="C138" s="3">
        <v>39845</v>
      </c>
      <c r="E138" s="4">
        <v>4.5487368421052627</v>
      </c>
      <c r="I138" s="4">
        <f t="shared" si="2"/>
        <v>4.5487368421052627</v>
      </c>
    </row>
    <row r="139" spans="3:9" x14ac:dyDescent="0.2">
      <c r="C139" s="3">
        <v>39873</v>
      </c>
      <c r="E139" s="4">
        <v>3.9761818181818187</v>
      </c>
      <c r="I139" s="4">
        <f t="shared" si="2"/>
        <v>3.9761818181818187</v>
      </c>
    </row>
    <row r="140" spans="3:9" x14ac:dyDescent="0.2">
      <c r="C140" s="3">
        <v>39904</v>
      </c>
      <c r="E140" s="4">
        <v>3.511047619047619</v>
      </c>
      <c r="I140" s="4">
        <f t="shared" si="2"/>
        <v>3.511047619047619</v>
      </c>
    </row>
    <row r="141" spans="3:9" x14ac:dyDescent="0.2">
      <c r="C141" s="3">
        <v>39934</v>
      </c>
      <c r="E141" s="4">
        <v>3.7979000000000007</v>
      </c>
      <c r="I141" s="4">
        <f t="shared" si="2"/>
        <v>3.7979000000000007</v>
      </c>
    </row>
    <row r="142" spans="3:9" x14ac:dyDescent="0.2">
      <c r="C142" s="3">
        <v>39965</v>
      </c>
      <c r="E142" s="4">
        <v>3.8112727272727271</v>
      </c>
      <c r="I142" s="4">
        <f t="shared" si="2"/>
        <v>3.8112727272727271</v>
      </c>
    </row>
    <row r="143" spans="3:9" x14ac:dyDescent="0.2">
      <c r="C143" s="3">
        <v>39995</v>
      </c>
      <c r="E143" s="4">
        <v>3.3993181818181823</v>
      </c>
      <c r="I143" s="4">
        <f t="shared" si="2"/>
        <v>3.3993181818181823</v>
      </c>
    </row>
    <row r="144" spans="3:9" x14ac:dyDescent="0.2">
      <c r="C144" s="3">
        <v>40026</v>
      </c>
      <c r="E144" s="4">
        <v>3.183238095238095</v>
      </c>
      <c r="I144" s="4">
        <f t="shared" si="2"/>
        <v>3.183238095238095</v>
      </c>
    </row>
    <row r="145" spans="3:10" x14ac:dyDescent="0.2">
      <c r="C145" s="3">
        <v>40057</v>
      </c>
      <c r="E145" s="4">
        <v>2.9431904761904764</v>
      </c>
      <c r="I145" s="4">
        <f t="shared" si="2"/>
        <v>2.9431904761904764</v>
      </c>
    </row>
    <row r="146" spans="3:10" x14ac:dyDescent="0.2">
      <c r="C146" s="3">
        <v>40087</v>
      </c>
      <c r="E146" s="4">
        <v>3.9678181818181817</v>
      </c>
      <c r="I146" s="4">
        <f t="shared" si="2"/>
        <v>3.9678181818181817</v>
      </c>
    </row>
    <row r="147" spans="3:10" x14ac:dyDescent="0.2">
      <c r="C147" s="3">
        <v>40118</v>
      </c>
      <c r="E147" s="4">
        <v>3.6554000000000011</v>
      </c>
      <c r="I147" s="4">
        <f t="shared" si="2"/>
        <v>3.6554000000000011</v>
      </c>
    </row>
    <row r="148" spans="3:10" x14ac:dyDescent="0.2">
      <c r="C148" s="3">
        <v>40148</v>
      </c>
      <c r="E148" s="4">
        <v>5.2833636363636378</v>
      </c>
      <c r="I148" s="4">
        <f t="shared" si="2"/>
        <v>5.2833636363636378</v>
      </c>
    </row>
    <row r="149" spans="3:10" x14ac:dyDescent="0.2">
      <c r="C149" s="3">
        <v>40179</v>
      </c>
      <c r="E149" s="4">
        <v>5.8520000000000012</v>
      </c>
      <c r="J149" s="4">
        <f>E149</f>
        <v>5.8520000000000012</v>
      </c>
    </row>
    <row r="150" spans="3:10" x14ac:dyDescent="0.2">
      <c r="C150" s="3">
        <v>40210</v>
      </c>
      <c r="E150" s="4">
        <v>5.3482000000000003</v>
      </c>
      <c r="J150" s="4">
        <f t="shared" ref="J150:J192" si="3">E150</f>
        <v>5.3482000000000003</v>
      </c>
    </row>
    <row r="151" spans="3:10" x14ac:dyDescent="0.2">
      <c r="C151" s="3">
        <v>40238</v>
      </c>
      <c r="E151" s="4">
        <v>4.3279565217391305</v>
      </c>
      <c r="J151" s="4">
        <f t="shared" si="3"/>
        <v>4.3279565217391305</v>
      </c>
    </row>
    <row r="152" spans="3:10" x14ac:dyDescent="0.2">
      <c r="C152" s="3">
        <v>40269</v>
      </c>
      <c r="E152" s="4">
        <v>4.0315714285714286</v>
      </c>
      <c r="J152" s="4">
        <f t="shared" si="3"/>
        <v>4.0315714285714286</v>
      </c>
    </row>
    <row r="153" spans="3:10" x14ac:dyDescent="0.2">
      <c r="C153" s="3">
        <v>40299</v>
      </c>
      <c r="E153" s="4">
        <v>4.1188000000000002</v>
      </c>
      <c r="J153" s="4">
        <f t="shared" si="3"/>
        <v>4.1188000000000002</v>
      </c>
    </row>
    <row r="154" spans="3:10" x14ac:dyDescent="0.2">
      <c r="C154" s="3">
        <v>40330</v>
      </c>
      <c r="E154" s="4">
        <v>4.791818181818182</v>
      </c>
      <c r="J154" s="4">
        <f t="shared" si="3"/>
        <v>4.791818181818182</v>
      </c>
    </row>
    <row r="155" spans="3:10" x14ac:dyDescent="0.2">
      <c r="C155" s="3">
        <v>40360</v>
      </c>
      <c r="E155" s="4">
        <v>4.6173809523809535</v>
      </c>
      <c r="J155" s="4">
        <f t="shared" si="3"/>
        <v>4.6173809523809535</v>
      </c>
    </row>
    <row r="156" spans="3:10" x14ac:dyDescent="0.2">
      <c r="C156" s="3">
        <v>40391</v>
      </c>
      <c r="E156" s="4">
        <v>4.3600909090909097</v>
      </c>
      <c r="J156" s="4">
        <f t="shared" si="3"/>
        <v>4.3600909090909097</v>
      </c>
    </row>
    <row r="157" spans="3:10" x14ac:dyDescent="0.2">
      <c r="C157" s="3">
        <v>40422</v>
      </c>
      <c r="E157" s="4">
        <v>3.8907619047619058</v>
      </c>
      <c r="J157" s="4">
        <f t="shared" si="3"/>
        <v>3.8907619047619058</v>
      </c>
    </row>
    <row r="158" spans="3:10" x14ac:dyDescent="0.2">
      <c r="C158" s="3">
        <v>40452</v>
      </c>
      <c r="E158" s="4">
        <v>3.4577619047619046</v>
      </c>
      <c r="J158" s="4">
        <f t="shared" si="3"/>
        <v>3.4577619047619046</v>
      </c>
    </row>
    <row r="159" spans="3:10" x14ac:dyDescent="0.2">
      <c r="C159" s="3">
        <v>40483</v>
      </c>
      <c r="E159" s="4">
        <v>3.6804285714285716</v>
      </c>
      <c r="J159" s="4">
        <f t="shared" si="3"/>
        <v>3.6804285714285716</v>
      </c>
    </row>
    <row r="160" spans="3:10" x14ac:dyDescent="0.2">
      <c r="C160" s="3">
        <v>40513</v>
      </c>
      <c r="E160" s="4">
        <v>4.2363043478260867</v>
      </c>
      <c r="J160" s="4">
        <f t="shared" si="3"/>
        <v>4.2363043478260867</v>
      </c>
    </row>
    <row r="161" spans="3:10" x14ac:dyDescent="0.2">
      <c r="C161" s="3">
        <v>40544</v>
      </c>
      <c r="E161" s="4">
        <v>4.4811904761904753</v>
      </c>
      <c r="J161" s="4">
        <f t="shared" si="3"/>
        <v>4.4811904761904753</v>
      </c>
    </row>
    <row r="162" spans="3:10" x14ac:dyDescent="0.2">
      <c r="C162" s="3">
        <v>40575</v>
      </c>
      <c r="E162" s="4">
        <v>4.1069500000000003</v>
      </c>
      <c r="J162" s="4">
        <f t="shared" si="3"/>
        <v>4.1069500000000003</v>
      </c>
    </row>
    <row r="163" spans="3:10" x14ac:dyDescent="0.2">
      <c r="C163" s="3">
        <v>40603</v>
      </c>
      <c r="E163" s="4">
        <v>3.9556521739130432</v>
      </c>
      <c r="J163" s="4">
        <f t="shared" si="3"/>
        <v>3.9556521739130432</v>
      </c>
    </row>
    <row r="164" spans="3:10" x14ac:dyDescent="0.2">
      <c r="C164" s="3">
        <v>40634</v>
      </c>
      <c r="E164" s="4">
        <v>4.2318571428571428</v>
      </c>
      <c r="J164" s="4">
        <f t="shared" si="3"/>
        <v>4.2318571428571428</v>
      </c>
    </row>
    <row r="165" spans="3:10" x14ac:dyDescent="0.2">
      <c r="C165" s="3">
        <v>40664</v>
      </c>
      <c r="E165" s="4">
        <v>4.3100952380952382</v>
      </c>
      <c r="J165" s="4">
        <f t="shared" si="3"/>
        <v>4.3100952380952382</v>
      </c>
    </row>
    <row r="166" spans="3:10" x14ac:dyDescent="0.2">
      <c r="C166" s="3">
        <v>40695</v>
      </c>
      <c r="E166" s="4">
        <v>4.5529999999999999</v>
      </c>
      <c r="J166" s="4">
        <f t="shared" si="3"/>
        <v>4.5529999999999999</v>
      </c>
    </row>
    <row r="167" spans="3:10" x14ac:dyDescent="0.2">
      <c r="C167" s="3">
        <v>40725</v>
      </c>
      <c r="E167" s="4">
        <v>4.4243500000000013</v>
      </c>
      <c r="J167" s="4">
        <f t="shared" si="3"/>
        <v>4.4243500000000013</v>
      </c>
    </row>
    <row r="168" spans="3:10" x14ac:dyDescent="0.2">
      <c r="C168" s="3">
        <v>40756</v>
      </c>
      <c r="E168" s="4">
        <v>4.065130434782608</v>
      </c>
      <c r="J168" s="4">
        <f t="shared" si="3"/>
        <v>4.065130434782608</v>
      </c>
    </row>
    <row r="169" spans="3:10" x14ac:dyDescent="0.2">
      <c r="C169" s="3">
        <v>40787</v>
      </c>
      <c r="E169" s="4">
        <v>3.905761904761905</v>
      </c>
      <c r="J169" s="4">
        <f t="shared" si="3"/>
        <v>3.905761904761905</v>
      </c>
    </row>
    <row r="170" spans="3:10" x14ac:dyDescent="0.2">
      <c r="C170" s="3">
        <v>40817</v>
      </c>
      <c r="E170" s="4">
        <v>3.5619523809523805</v>
      </c>
      <c r="J170" s="4">
        <f t="shared" si="3"/>
        <v>3.5619523809523805</v>
      </c>
    </row>
    <row r="171" spans="3:10" x14ac:dyDescent="0.2">
      <c r="C171" s="3">
        <v>40848</v>
      </c>
      <c r="E171" s="4">
        <v>3.2478571428571428</v>
      </c>
      <c r="J171" s="4">
        <f t="shared" si="3"/>
        <v>3.2478571428571428</v>
      </c>
    </row>
    <row r="172" spans="3:10" x14ac:dyDescent="0.2">
      <c r="C172" s="3">
        <v>40878</v>
      </c>
      <c r="E172" s="4">
        <v>3.1943333333333328</v>
      </c>
      <c r="J172" s="4">
        <f t="shared" si="3"/>
        <v>3.1943333333333328</v>
      </c>
    </row>
    <row r="173" spans="3:10" x14ac:dyDescent="0.2">
      <c r="C173" s="3">
        <v>40909</v>
      </c>
      <c r="E173" s="4">
        <v>2.6994499999999997</v>
      </c>
      <c r="J173" s="4">
        <f t="shared" si="3"/>
        <v>2.6994499999999997</v>
      </c>
    </row>
    <row r="174" spans="3:10" x14ac:dyDescent="0.2">
      <c r="C174" s="3">
        <v>40940</v>
      </c>
      <c r="E174" s="4">
        <v>2.5179999999999998</v>
      </c>
      <c r="J174" s="4">
        <f t="shared" si="3"/>
        <v>2.5179999999999998</v>
      </c>
    </row>
    <row r="175" spans="3:10" x14ac:dyDescent="0.2">
      <c r="C175" s="3">
        <v>40969</v>
      </c>
      <c r="E175" s="4">
        <v>2.1860909090909093</v>
      </c>
      <c r="J175" s="4">
        <f t="shared" si="3"/>
        <v>2.1860909090909093</v>
      </c>
    </row>
    <row r="176" spans="3:10" x14ac:dyDescent="0.2">
      <c r="C176" s="3">
        <v>41000</v>
      </c>
      <c r="E176" s="4">
        <v>1.9468999999999999</v>
      </c>
      <c r="J176" s="4">
        <f t="shared" si="3"/>
        <v>1.9468999999999999</v>
      </c>
    </row>
    <row r="177" spans="3:11" x14ac:dyDescent="0.2">
      <c r="C177" s="3">
        <v>41030</v>
      </c>
      <c r="E177" s="4">
        <v>2.4234545454545451</v>
      </c>
      <c r="J177" s="4">
        <f t="shared" si="3"/>
        <v>2.4234545454545451</v>
      </c>
    </row>
    <row r="178" spans="3:11" x14ac:dyDescent="0.2">
      <c r="C178" s="3">
        <v>41061</v>
      </c>
      <c r="E178" s="4">
        <v>2.4400476190476192</v>
      </c>
      <c r="J178" s="4">
        <f t="shared" si="3"/>
        <v>2.4400476190476192</v>
      </c>
    </row>
    <row r="179" spans="3:11" x14ac:dyDescent="0.2">
      <c r="C179" s="3">
        <v>41091</v>
      </c>
      <c r="E179" s="4">
        <v>2.9314285714285711</v>
      </c>
      <c r="J179" s="4">
        <f t="shared" si="3"/>
        <v>2.9314285714285711</v>
      </c>
    </row>
    <row r="180" spans="3:11" x14ac:dyDescent="0.2">
      <c r="C180" s="3">
        <v>41122</v>
      </c>
      <c r="E180" s="4">
        <v>2.8605652173913039</v>
      </c>
      <c r="J180" s="4">
        <f t="shared" si="3"/>
        <v>2.8605652173913039</v>
      </c>
    </row>
    <row r="181" spans="3:11" x14ac:dyDescent="0.2">
      <c r="C181" s="3">
        <v>41153</v>
      </c>
      <c r="E181" s="4">
        <v>2.840157894736842</v>
      </c>
      <c r="J181" s="4">
        <f t="shared" si="3"/>
        <v>2.840157894736842</v>
      </c>
    </row>
    <row r="182" spans="3:11" x14ac:dyDescent="0.2">
      <c r="C182" s="3">
        <v>41183</v>
      </c>
      <c r="E182" s="4">
        <v>3.3002608695652182</v>
      </c>
      <c r="J182" s="4">
        <f t="shared" si="3"/>
        <v>3.3002608695652182</v>
      </c>
    </row>
    <row r="183" spans="3:11" x14ac:dyDescent="0.2">
      <c r="C183" s="3">
        <v>41214</v>
      </c>
      <c r="E183" s="4">
        <v>3.5449999999999995</v>
      </c>
      <c r="J183" s="4">
        <f t="shared" si="3"/>
        <v>3.5449999999999995</v>
      </c>
    </row>
    <row r="184" spans="3:11" x14ac:dyDescent="0.2">
      <c r="C184" s="3">
        <v>41244</v>
      </c>
      <c r="E184" s="4">
        <v>3.3398499999999998</v>
      </c>
      <c r="J184" s="4">
        <f t="shared" si="3"/>
        <v>3.3398499999999998</v>
      </c>
    </row>
    <row r="185" spans="3:11" x14ac:dyDescent="0.2">
      <c r="C185" s="3">
        <v>41275</v>
      </c>
      <c r="E185" s="4">
        <v>3.3298571428571426</v>
      </c>
      <c r="J185" s="4">
        <f t="shared" si="3"/>
        <v>3.3298571428571426</v>
      </c>
      <c r="K185" s="4"/>
    </row>
    <row r="186" spans="3:11" x14ac:dyDescent="0.2">
      <c r="C186" s="3">
        <v>41306</v>
      </c>
      <c r="E186" s="4">
        <v>3.3224210526315789</v>
      </c>
      <c r="J186" s="4">
        <f t="shared" si="3"/>
        <v>3.3224210526315789</v>
      </c>
      <c r="K186" s="4"/>
    </row>
    <row r="187" spans="3:11" x14ac:dyDescent="0.2">
      <c r="C187" s="3">
        <v>41334</v>
      </c>
      <c r="E187" s="4">
        <v>3.7846500000000001</v>
      </c>
      <c r="J187" s="4">
        <f t="shared" si="3"/>
        <v>3.7846500000000001</v>
      </c>
      <c r="K187" s="4"/>
    </row>
    <row r="188" spans="3:11" x14ac:dyDescent="0.2">
      <c r="C188" s="3">
        <v>41365</v>
      </c>
      <c r="E188" s="4">
        <v>4.1559999999999997</v>
      </c>
      <c r="J188" s="4">
        <f t="shared" si="3"/>
        <v>4.1559999999999997</v>
      </c>
      <c r="K188" s="4"/>
    </row>
    <row r="189" spans="3:11" x14ac:dyDescent="0.2">
      <c r="C189" s="3">
        <v>41395</v>
      </c>
      <c r="E189" s="4">
        <v>4.0533181818181809</v>
      </c>
      <c r="J189" s="4">
        <f t="shared" si="3"/>
        <v>4.0533181818181809</v>
      </c>
      <c r="K189" s="4"/>
    </row>
    <row r="190" spans="3:11" x14ac:dyDescent="0.2">
      <c r="C190" s="3">
        <v>41426</v>
      </c>
      <c r="E190" s="4">
        <v>3.847599999999999</v>
      </c>
      <c r="J190" s="4">
        <f t="shared" si="3"/>
        <v>3.847599999999999</v>
      </c>
      <c r="K190" s="4"/>
    </row>
    <row r="191" spans="3:11" x14ac:dyDescent="0.2">
      <c r="C191" s="3">
        <v>41456</v>
      </c>
      <c r="E191" s="4">
        <v>3.6298636363636363</v>
      </c>
      <c r="J191" s="4">
        <f t="shared" si="3"/>
        <v>3.6298636363636363</v>
      </c>
      <c r="K191" s="4"/>
    </row>
    <row r="192" spans="3:11" x14ac:dyDescent="0.2">
      <c r="C192" s="3">
        <v>41487</v>
      </c>
      <c r="E192" s="4">
        <v>3.4253636363636364</v>
      </c>
      <c r="J192" s="4">
        <f t="shared" si="3"/>
        <v>3.4253636363636364</v>
      </c>
      <c r="K192" s="4"/>
    </row>
    <row r="193" spans="3:11" x14ac:dyDescent="0.2">
      <c r="C193" s="3">
        <v>41518</v>
      </c>
      <c r="E193" s="4">
        <v>3.6243000000000003</v>
      </c>
      <c r="J193" s="4"/>
      <c r="K193" s="4">
        <f t="shared" ref="K193:K208" si="4">E193</f>
        <v>3.6243000000000003</v>
      </c>
    </row>
    <row r="194" spans="3:11" x14ac:dyDescent="0.2">
      <c r="C194" s="3">
        <v>41548</v>
      </c>
      <c r="E194" s="4">
        <v>3.6726521739130438</v>
      </c>
      <c r="J194" s="4"/>
      <c r="K194" s="4">
        <f t="shared" si="4"/>
        <v>3.6726521739130438</v>
      </c>
    </row>
    <row r="195" spans="3:11" x14ac:dyDescent="0.2">
      <c r="C195" s="3">
        <v>41579</v>
      </c>
      <c r="E195" s="4">
        <v>3.6230499999999992</v>
      </c>
      <c r="J195" s="4"/>
      <c r="K195" s="4">
        <f t="shared" si="4"/>
        <v>3.6230499999999992</v>
      </c>
    </row>
    <row r="196" spans="3:11" x14ac:dyDescent="0.2">
      <c r="C196" s="3">
        <v>41609</v>
      </c>
      <c r="E196" s="4">
        <v>4.2190000000000003</v>
      </c>
      <c r="J196" s="4"/>
      <c r="K196" s="4">
        <f t="shared" si="4"/>
        <v>4.2190000000000003</v>
      </c>
    </row>
    <row r="197" spans="3:11" x14ac:dyDescent="0.2">
      <c r="C197" s="3">
        <v>41640</v>
      </c>
      <c r="E197" s="4">
        <v>4.678238095238096</v>
      </c>
      <c r="J197" s="4"/>
      <c r="K197" s="4">
        <f t="shared" si="4"/>
        <v>4.678238095238096</v>
      </c>
    </row>
    <row r="198" spans="3:11" x14ac:dyDescent="0.2">
      <c r="C198" s="3">
        <v>41671</v>
      </c>
      <c r="E198" s="4">
        <v>6.0115789473684211</v>
      </c>
      <c r="J198" s="4"/>
      <c r="K198" s="4">
        <f t="shared" si="4"/>
        <v>6.0115789473684211</v>
      </c>
    </row>
    <row r="199" spans="3:11" x14ac:dyDescent="0.2">
      <c r="C199" s="3">
        <v>41699</v>
      </c>
      <c r="E199" s="4">
        <v>4.918619047619047</v>
      </c>
      <c r="J199" s="4"/>
      <c r="K199" s="4">
        <f t="shared" si="4"/>
        <v>4.918619047619047</v>
      </c>
    </row>
    <row r="200" spans="3:11" x14ac:dyDescent="0.2">
      <c r="C200" s="3">
        <v>41730</v>
      </c>
      <c r="E200" s="4">
        <v>4.6340909090909088</v>
      </c>
      <c r="J200" s="4"/>
      <c r="K200" s="4">
        <f t="shared" si="4"/>
        <v>4.6340909090909088</v>
      </c>
    </row>
    <row r="201" spans="3:11" x14ac:dyDescent="0.2">
      <c r="C201" s="3">
        <v>41760</v>
      </c>
      <c r="E201" s="4">
        <v>4.5953333333333335</v>
      </c>
      <c r="J201" s="4"/>
      <c r="K201" s="4">
        <f t="shared" si="4"/>
        <v>4.5953333333333335</v>
      </c>
    </row>
    <row r="202" spans="3:11" x14ac:dyDescent="0.2">
      <c r="C202" s="3">
        <v>41791</v>
      </c>
      <c r="E202" s="4">
        <v>4.5901904761904762</v>
      </c>
      <c r="J202" s="4"/>
      <c r="K202" s="4">
        <f t="shared" si="4"/>
        <v>4.5901904761904762</v>
      </c>
    </row>
    <row r="203" spans="3:11" x14ac:dyDescent="0.2">
      <c r="C203" s="3">
        <v>41821</v>
      </c>
      <c r="E203" s="4">
        <v>4.0758181818181809</v>
      </c>
      <c r="J203" s="4"/>
      <c r="K203" s="4">
        <f t="shared" si="4"/>
        <v>4.0758181818181809</v>
      </c>
    </row>
    <row r="204" spans="3:11" x14ac:dyDescent="0.2">
      <c r="C204" s="3">
        <v>41852</v>
      </c>
      <c r="E204" s="4">
        <v>3.9043809523809525</v>
      </c>
      <c r="J204" s="4"/>
      <c r="K204" s="4">
        <f t="shared" si="4"/>
        <v>3.9043809523809525</v>
      </c>
    </row>
    <row r="205" spans="3:11" x14ac:dyDescent="0.2">
      <c r="C205" s="3">
        <v>41883</v>
      </c>
      <c r="E205" s="4">
        <v>3.9219047619047624</v>
      </c>
      <c r="J205" s="4"/>
      <c r="K205" s="4">
        <f t="shared" si="4"/>
        <v>3.9219047619047624</v>
      </c>
    </row>
    <row r="206" spans="3:11" x14ac:dyDescent="0.2">
      <c r="C206" s="3">
        <v>41913</v>
      </c>
      <c r="E206" s="4">
        <v>3.7946521739130437</v>
      </c>
      <c r="J206" s="4"/>
      <c r="K206" s="4">
        <f t="shared" si="4"/>
        <v>3.7946521739130437</v>
      </c>
    </row>
    <row r="207" spans="3:11" x14ac:dyDescent="0.2">
      <c r="C207" s="3">
        <v>41944</v>
      </c>
      <c r="E207" s="4">
        <v>4.0972105263157887</v>
      </c>
      <c r="J207" s="4"/>
      <c r="K207" s="4">
        <f t="shared" si="4"/>
        <v>4.0972105263157887</v>
      </c>
    </row>
    <row r="208" spans="3:11" x14ac:dyDescent="0.2">
      <c r="C208" s="3">
        <v>41974</v>
      </c>
      <c r="E208" s="4">
        <v>3.4787727272727271</v>
      </c>
      <c r="J208" s="4"/>
      <c r="K208" s="4">
        <f t="shared" si="4"/>
        <v>3.4787727272727271</v>
      </c>
    </row>
    <row r="209" spans="3:12" x14ac:dyDescent="0.2">
      <c r="C209" s="3">
        <v>42005</v>
      </c>
      <c r="E209" s="4">
        <v>3.0020000000000002</v>
      </c>
      <c r="K209" s="4"/>
      <c r="L209" s="4">
        <f>E209</f>
        <v>3.0020000000000002</v>
      </c>
    </row>
    <row r="210" spans="3:12" x14ac:dyDescent="0.2">
      <c r="C210" s="3">
        <v>42036</v>
      </c>
      <c r="E210" s="4">
        <v>2.8498999999999999</v>
      </c>
      <c r="K210" s="4"/>
      <c r="L210" s="4">
        <f t="shared" ref="L210:L273" si="5">E210</f>
        <v>2.8498999999999999</v>
      </c>
    </row>
    <row r="211" spans="3:12" x14ac:dyDescent="0.2">
      <c r="C211" s="3">
        <v>42064</v>
      </c>
      <c r="E211" s="4">
        <v>2.8338181818181818</v>
      </c>
      <c r="K211" s="4"/>
      <c r="L211" s="4">
        <f t="shared" si="5"/>
        <v>2.8338181818181818</v>
      </c>
    </row>
    <row r="212" spans="3:12" x14ac:dyDescent="0.2">
      <c r="C212" s="3">
        <v>42095</v>
      </c>
      <c r="E212" s="4">
        <v>2.6121428571428575</v>
      </c>
      <c r="K212" s="4"/>
      <c r="L212" s="4">
        <f t="shared" si="5"/>
        <v>2.6121428571428575</v>
      </c>
    </row>
    <row r="213" spans="3:12" x14ac:dyDescent="0.2">
      <c r="C213" s="3">
        <v>42125</v>
      </c>
      <c r="E213" s="4">
        <v>2.83975</v>
      </c>
      <c r="K213" s="4"/>
      <c r="L213" s="4">
        <f t="shared" si="5"/>
        <v>2.83975</v>
      </c>
    </row>
    <row r="214" spans="3:12" x14ac:dyDescent="0.2">
      <c r="C214" s="3">
        <v>42156</v>
      </c>
      <c r="E214" s="4">
        <v>2.7734545454545452</v>
      </c>
      <c r="K214" s="4"/>
      <c r="L214" s="4">
        <f t="shared" si="5"/>
        <v>2.7734545454545452</v>
      </c>
    </row>
    <row r="215" spans="3:12" x14ac:dyDescent="0.2">
      <c r="C215" s="3">
        <v>42186</v>
      </c>
      <c r="E215" s="4">
        <v>2.8439545454545456</v>
      </c>
      <c r="K215" s="4"/>
      <c r="L215" s="4">
        <f t="shared" si="5"/>
        <v>2.8439545454545456</v>
      </c>
    </row>
    <row r="216" spans="3:12" x14ac:dyDescent="0.2">
      <c r="C216" s="3">
        <v>42217</v>
      </c>
      <c r="E216" s="4">
        <v>2.7763333333333331</v>
      </c>
      <c r="K216" s="4"/>
      <c r="L216" s="4">
        <f t="shared" si="5"/>
        <v>2.7763333333333331</v>
      </c>
    </row>
    <row r="217" spans="3:12" x14ac:dyDescent="0.2">
      <c r="C217" s="3">
        <v>42248</v>
      </c>
      <c r="E217" s="4">
        <v>2.6691904761904759</v>
      </c>
      <c r="K217" s="4"/>
      <c r="L217" s="4">
        <f t="shared" si="5"/>
        <v>2.6691904761904759</v>
      </c>
    </row>
    <row r="218" spans="3:12" x14ac:dyDescent="0.2">
      <c r="C218" s="3">
        <v>42278</v>
      </c>
      <c r="E218" s="4">
        <v>2.3695454545454542</v>
      </c>
      <c r="K218" s="4"/>
      <c r="L218" s="4">
        <f t="shared" si="5"/>
        <v>2.3695454545454542</v>
      </c>
    </row>
    <row r="219" spans="3:12" x14ac:dyDescent="0.2">
      <c r="C219" s="3">
        <v>42309</v>
      </c>
      <c r="E219" s="4">
        <v>2.0895263157894735</v>
      </c>
      <c r="K219" s="4"/>
      <c r="L219" s="4">
        <f t="shared" si="5"/>
        <v>2.0895263157894735</v>
      </c>
    </row>
    <row r="220" spans="3:12" x14ac:dyDescent="0.2">
      <c r="C220" s="3">
        <v>42339</v>
      </c>
      <c r="E220" s="4">
        <v>1.934318181818182</v>
      </c>
      <c r="K220" s="4"/>
      <c r="L220" s="4">
        <f t="shared" si="5"/>
        <v>1.934318181818182</v>
      </c>
    </row>
    <row r="221" spans="3:12" x14ac:dyDescent="0.2">
      <c r="C221" s="3">
        <v>42370</v>
      </c>
      <c r="E221" s="4">
        <v>2.2896842105263162</v>
      </c>
      <c r="K221" s="4"/>
      <c r="L221" s="4">
        <f t="shared" si="5"/>
        <v>2.2896842105263162</v>
      </c>
    </row>
    <row r="222" spans="3:12" x14ac:dyDescent="0.2">
      <c r="C222" s="3">
        <v>42401</v>
      </c>
      <c r="E222" s="4">
        <v>2.0072000000000001</v>
      </c>
      <c r="K222" s="4"/>
      <c r="L222" s="4">
        <f t="shared" si="5"/>
        <v>2.0072000000000001</v>
      </c>
    </row>
    <row r="223" spans="3:12" x14ac:dyDescent="0.2">
      <c r="C223" s="3">
        <v>42430</v>
      </c>
      <c r="E223" s="4">
        <v>1.7091363636363639</v>
      </c>
      <c r="K223" s="4"/>
      <c r="L223" s="4">
        <f t="shared" si="5"/>
        <v>1.7091363636363639</v>
      </c>
    </row>
    <row r="224" spans="3:12" x14ac:dyDescent="0.2">
      <c r="C224" s="3">
        <v>42461</v>
      </c>
      <c r="E224" s="4">
        <v>1.921238095238095</v>
      </c>
      <c r="K224" s="4"/>
      <c r="L224" s="4">
        <f t="shared" si="5"/>
        <v>1.921238095238095</v>
      </c>
    </row>
    <row r="225" spans="3:12" x14ac:dyDescent="0.2">
      <c r="C225" s="3">
        <v>42491</v>
      </c>
      <c r="E225" s="4">
        <v>1.9190952380952382</v>
      </c>
      <c r="K225" s="4"/>
      <c r="L225" s="4">
        <f t="shared" si="5"/>
        <v>1.9190952380952382</v>
      </c>
    </row>
    <row r="226" spans="3:12" x14ac:dyDescent="0.2">
      <c r="C226" s="3">
        <v>42522</v>
      </c>
      <c r="E226" s="4">
        <v>2.548</v>
      </c>
      <c r="K226" s="4"/>
      <c r="L226" s="4">
        <f t="shared" si="5"/>
        <v>2.548</v>
      </c>
    </row>
    <row r="227" spans="3:12" x14ac:dyDescent="0.2">
      <c r="C227" s="3">
        <v>42552</v>
      </c>
      <c r="E227" s="4">
        <v>2.8089500000000003</v>
      </c>
      <c r="K227" s="4"/>
      <c r="L227" s="4">
        <f t="shared" si="5"/>
        <v>2.8089500000000003</v>
      </c>
    </row>
    <row r="228" spans="3:12" x14ac:dyDescent="0.2">
      <c r="C228" s="3">
        <v>42583</v>
      </c>
      <c r="E228" s="4">
        <v>2.8171739130434785</v>
      </c>
      <c r="K228" s="4"/>
      <c r="L228" s="4">
        <f t="shared" si="5"/>
        <v>2.8171739130434785</v>
      </c>
    </row>
    <row r="229" spans="3:12" x14ac:dyDescent="0.2">
      <c r="C229" s="3">
        <v>42614</v>
      </c>
      <c r="E229" s="4">
        <v>3.0017142857142862</v>
      </c>
      <c r="K229" s="4"/>
      <c r="L229" s="4">
        <f t="shared" si="5"/>
        <v>3.0017142857142862</v>
      </c>
    </row>
    <row r="230" spans="3:12" x14ac:dyDescent="0.2">
      <c r="C230" s="3">
        <v>42644</v>
      </c>
      <c r="E230" s="4">
        <v>2.9834285714285711</v>
      </c>
      <c r="K230" s="4"/>
      <c r="L230" s="4">
        <f t="shared" si="5"/>
        <v>2.9834285714285711</v>
      </c>
    </row>
    <row r="231" spans="3:12" x14ac:dyDescent="0.2">
      <c r="C231" s="3">
        <v>42675</v>
      </c>
      <c r="E231" s="4">
        <v>2.4938000000000002</v>
      </c>
      <c r="K231" s="4"/>
      <c r="L231" s="4">
        <f t="shared" si="5"/>
        <v>2.4938000000000002</v>
      </c>
    </row>
    <row r="232" spans="3:12" x14ac:dyDescent="0.2">
      <c r="C232" s="3">
        <v>42705</v>
      </c>
      <c r="E232" s="4">
        <v>3.5909047619047616</v>
      </c>
      <c r="K232" s="4"/>
      <c r="L232" s="4">
        <f t="shared" si="5"/>
        <v>3.5909047619047616</v>
      </c>
    </row>
    <row r="233" spans="3:12" x14ac:dyDescent="0.2">
      <c r="C233" s="3">
        <v>42736</v>
      </c>
      <c r="E233" s="4">
        <v>3.3183500000000001</v>
      </c>
      <c r="K233" s="4"/>
      <c r="L233" s="4">
        <f t="shared" si="5"/>
        <v>3.3183500000000001</v>
      </c>
    </row>
    <row r="234" spans="3:12" x14ac:dyDescent="0.2">
      <c r="C234" s="3">
        <v>42767</v>
      </c>
      <c r="E234" s="4">
        <v>2.8672631578947372</v>
      </c>
      <c r="K234" s="4"/>
      <c r="L234" s="4">
        <f t="shared" si="5"/>
        <v>2.8672631578947372</v>
      </c>
    </row>
    <row r="235" spans="3:12" x14ac:dyDescent="0.2">
      <c r="C235" s="3">
        <v>42795</v>
      </c>
      <c r="E235" s="4">
        <v>2.8593478260869567</v>
      </c>
      <c r="K235" s="4"/>
      <c r="L235" s="4">
        <f t="shared" si="5"/>
        <v>2.8593478260869567</v>
      </c>
    </row>
    <row r="236" spans="3:12" x14ac:dyDescent="0.2">
      <c r="C236" s="3">
        <v>42826</v>
      </c>
      <c r="E236" s="4">
        <v>3.0952499999999996</v>
      </c>
      <c r="K236" s="4"/>
      <c r="L236" s="4">
        <f t="shared" si="5"/>
        <v>3.0952499999999996</v>
      </c>
    </row>
    <row r="237" spans="3:12" x14ac:dyDescent="0.2">
      <c r="C237" s="3">
        <v>42856</v>
      </c>
      <c r="E237" s="4">
        <v>3.1590454545454549</v>
      </c>
      <c r="K237" s="4"/>
      <c r="L237" s="4">
        <f t="shared" si="5"/>
        <v>3.1590454545454549</v>
      </c>
    </row>
    <row r="238" spans="3:12" x14ac:dyDescent="0.2">
      <c r="C238" s="3">
        <v>42887</v>
      </c>
      <c r="E238" s="4">
        <v>2.9759545454545449</v>
      </c>
      <c r="K238" s="4"/>
      <c r="L238" s="4">
        <f t="shared" si="5"/>
        <v>2.9759545454545449</v>
      </c>
    </row>
    <row r="239" spans="3:12" x14ac:dyDescent="0.2">
      <c r="C239" s="3">
        <v>42917</v>
      </c>
      <c r="E239" s="4">
        <v>2.9916</v>
      </c>
      <c r="K239" s="4"/>
      <c r="L239" s="4">
        <f t="shared" si="5"/>
        <v>2.9916</v>
      </c>
    </row>
    <row r="240" spans="3:12" x14ac:dyDescent="0.2">
      <c r="C240" s="3">
        <v>42948</v>
      </c>
      <c r="E240" s="4">
        <v>2.8961304347826089</v>
      </c>
      <c r="K240" s="4"/>
      <c r="L240" s="4">
        <f t="shared" si="5"/>
        <v>2.8961304347826089</v>
      </c>
    </row>
    <row r="241" spans="3:12" x14ac:dyDescent="0.2">
      <c r="C241" s="3">
        <v>42979</v>
      </c>
      <c r="E241" s="4">
        <v>2.9830000000000001</v>
      </c>
      <c r="K241" s="4"/>
      <c r="L241" s="4">
        <f t="shared" si="5"/>
        <v>2.9830000000000001</v>
      </c>
    </row>
    <row r="242" spans="3:12" x14ac:dyDescent="0.2">
      <c r="C242" s="3">
        <v>43009</v>
      </c>
      <c r="E242" s="4">
        <v>2.8853181818181821</v>
      </c>
      <c r="K242" s="4"/>
      <c r="L242" s="4">
        <f t="shared" si="5"/>
        <v>2.8853181818181821</v>
      </c>
    </row>
    <row r="243" spans="3:12" x14ac:dyDescent="0.2">
      <c r="C243" s="3">
        <v>43040</v>
      </c>
      <c r="E243" s="4">
        <v>3.0023500000000003</v>
      </c>
      <c r="K243" s="4"/>
      <c r="L243" s="4">
        <f t="shared" si="5"/>
        <v>3.0023500000000003</v>
      </c>
    </row>
    <row r="244" spans="3:12" x14ac:dyDescent="0.2">
      <c r="C244" s="3">
        <v>43070</v>
      </c>
      <c r="E244" s="4">
        <v>2.7826999999999997</v>
      </c>
      <c r="K244" s="4"/>
      <c r="L244" s="4">
        <f t="shared" si="5"/>
        <v>2.7826999999999997</v>
      </c>
    </row>
    <row r="245" spans="3:12" x14ac:dyDescent="0.2">
      <c r="C245" s="3">
        <v>43101</v>
      </c>
      <c r="E245" s="4">
        <v>3.8982857142857137</v>
      </c>
      <c r="K245" s="4"/>
      <c r="L245" s="4">
        <f t="shared" si="5"/>
        <v>3.8982857142857137</v>
      </c>
    </row>
    <row r="246" spans="3:12" x14ac:dyDescent="0.2">
      <c r="C246" s="3">
        <v>43132</v>
      </c>
      <c r="E246" s="4">
        <v>2.703789473684211</v>
      </c>
      <c r="K246" s="4"/>
      <c r="L246" s="4">
        <f t="shared" si="5"/>
        <v>2.703789473684211</v>
      </c>
    </row>
    <row r="247" spans="3:12" x14ac:dyDescent="0.2">
      <c r="C247" s="3">
        <v>43160</v>
      </c>
      <c r="E247" s="4">
        <v>2.6915714285714292</v>
      </c>
      <c r="K247" s="4"/>
      <c r="L247" s="4">
        <f t="shared" si="5"/>
        <v>2.6915714285714292</v>
      </c>
    </row>
    <row r="248" spans="3:12" x14ac:dyDescent="0.2">
      <c r="C248" s="3">
        <v>43191</v>
      </c>
      <c r="E248" s="4">
        <v>2.7940000000000005</v>
      </c>
      <c r="K248" s="4"/>
      <c r="L248" s="4">
        <f t="shared" si="5"/>
        <v>2.7940000000000005</v>
      </c>
    </row>
    <row r="249" spans="3:12" x14ac:dyDescent="0.2">
      <c r="C249" s="3">
        <v>43221</v>
      </c>
      <c r="E249" s="4">
        <v>2.7911818181818187</v>
      </c>
      <c r="K249" s="4"/>
      <c r="L249" s="4">
        <f t="shared" si="5"/>
        <v>2.7911818181818187</v>
      </c>
    </row>
    <row r="250" spans="3:12" x14ac:dyDescent="0.2">
      <c r="C250" s="3">
        <v>43252</v>
      </c>
      <c r="E250" s="4">
        <v>2.9651428571428573</v>
      </c>
      <c r="K250" s="4"/>
      <c r="L250" s="4">
        <f t="shared" si="5"/>
        <v>2.9651428571428573</v>
      </c>
    </row>
    <row r="251" spans="3:12" x14ac:dyDescent="0.2">
      <c r="C251" s="3">
        <v>43282</v>
      </c>
      <c r="E251" s="4">
        <v>2.8391904761904763</v>
      </c>
      <c r="K251" s="4"/>
      <c r="L251" s="4">
        <f t="shared" si="5"/>
        <v>2.8391904761904763</v>
      </c>
    </row>
    <row r="252" spans="3:12" x14ac:dyDescent="0.2">
      <c r="C252" s="3">
        <v>43313</v>
      </c>
      <c r="E252" s="4">
        <v>2.9530869565217386</v>
      </c>
      <c r="K252" s="4"/>
      <c r="L252" s="4">
        <f t="shared" si="5"/>
        <v>2.9530869565217386</v>
      </c>
    </row>
    <row r="253" spans="3:12" x14ac:dyDescent="0.2">
      <c r="C253" s="3">
        <v>43344</v>
      </c>
      <c r="E253" s="4">
        <v>2.9935789473684209</v>
      </c>
      <c r="K253" s="4"/>
      <c r="L253" s="4">
        <f t="shared" si="5"/>
        <v>2.9935789473684209</v>
      </c>
    </row>
    <row r="254" spans="3:12" x14ac:dyDescent="0.2">
      <c r="C254" s="3">
        <v>43374</v>
      </c>
      <c r="E254" s="4">
        <v>3.2611304347826087</v>
      </c>
      <c r="K254" s="4"/>
      <c r="L254" s="4">
        <f t="shared" si="5"/>
        <v>3.2611304347826087</v>
      </c>
    </row>
    <row r="255" spans="3:12" x14ac:dyDescent="0.2">
      <c r="C255" s="3">
        <v>43405</v>
      </c>
      <c r="E255" s="4">
        <v>4.0646999999999993</v>
      </c>
      <c r="K255" s="4"/>
      <c r="L255" s="4">
        <f t="shared" si="5"/>
        <v>4.0646999999999993</v>
      </c>
    </row>
    <row r="256" spans="3:12" x14ac:dyDescent="0.2">
      <c r="C256" s="3">
        <v>43435</v>
      </c>
      <c r="E256" s="4">
        <v>4.1054444444444442</v>
      </c>
      <c r="K256" s="4"/>
      <c r="L256" s="4">
        <f t="shared" si="5"/>
        <v>4.1054444444444442</v>
      </c>
    </row>
    <row r="257" spans="3:12" x14ac:dyDescent="0.2">
      <c r="C257" s="3">
        <v>43466</v>
      </c>
      <c r="E257" s="4">
        <v>3.0939047619047617</v>
      </c>
      <c r="K257" s="4"/>
      <c r="L257" s="4">
        <f t="shared" si="5"/>
        <v>3.0939047619047617</v>
      </c>
    </row>
    <row r="258" spans="3:12" x14ac:dyDescent="0.2">
      <c r="C258" s="3">
        <v>43497</v>
      </c>
      <c r="E258" s="4">
        <v>2.7004736842105261</v>
      </c>
      <c r="K258" s="4"/>
      <c r="L258" s="4">
        <f t="shared" si="5"/>
        <v>2.7004736842105261</v>
      </c>
    </row>
    <row r="259" spans="3:12" x14ac:dyDescent="0.2">
      <c r="C259" s="3">
        <v>43525</v>
      </c>
      <c r="E259" s="4">
        <v>2.9426190476190475</v>
      </c>
      <c r="K259" s="4"/>
      <c r="L259" s="4">
        <f t="shared" si="5"/>
        <v>2.9426190476190475</v>
      </c>
    </row>
    <row r="260" spans="3:12" x14ac:dyDescent="0.2">
      <c r="C260" s="3">
        <v>43556</v>
      </c>
      <c r="E260" s="4">
        <v>2.6468181818181811</v>
      </c>
      <c r="K260" s="4"/>
      <c r="L260" s="4">
        <f t="shared" si="5"/>
        <v>2.6468181818181811</v>
      </c>
    </row>
    <row r="261" spans="3:12" x14ac:dyDescent="0.2">
      <c r="C261" s="3">
        <v>43586</v>
      </c>
      <c r="E261" s="4">
        <v>2.6378181818181816</v>
      </c>
      <c r="K261" s="4"/>
      <c r="L261" s="4">
        <f t="shared" si="5"/>
        <v>2.6378181818181816</v>
      </c>
    </row>
    <row r="262" spans="3:12" x14ac:dyDescent="0.2">
      <c r="C262" s="3">
        <v>43617</v>
      </c>
      <c r="E262" s="4">
        <v>2.403</v>
      </c>
      <c r="K262" s="4"/>
      <c r="L262" s="4">
        <f t="shared" si="5"/>
        <v>2.403</v>
      </c>
    </row>
    <row r="263" spans="3:12" x14ac:dyDescent="0.2">
      <c r="C263" s="3">
        <v>43647</v>
      </c>
      <c r="E263" s="4">
        <v>2.3647619047619046</v>
      </c>
      <c r="K263" s="4"/>
      <c r="L263" s="4">
        <f t="shared" si="5"/>
        <v>2.3647619047619046</v>
      </c>
    </row>
    <row r="264" spans="3:12" x14ac:dyDescent="0.2">
      <c r="C264" s="3">
        <v>43678</v>
      </c>
      <c r="E264" s="4">
        <v>2.2214545454545451</v>
      </c>
      <c r="K264" s="4"/>
      <c r="L264" s="4">
        <f t="shared" si="5"/>
        <v>2.2214545454545451</v>
      </c>
    </row>
    <row r="265" spans="3:12" x14ac:dyDescent="0.2">
      <c r="C265" s="3">
        <v>43709</v>
      </c>
      <c r="E265" s="4">
        <v>2.5720999999999998</v>
      </c>
      <c r="K265" s="4"/>
      <c r="L265" s="4">
        <f t="shared" si="5"/>
        <v>2.5720999999999998</v>
      </c>
    </row>
    <row r="266" spans="3:12" x14ac:dyDescent="0.2">
      <c r="C266" s="3">
        <v>43739</v>
      </c>
      <c r="E266" s="4">
        <v>2.3111304347826085</v>
      </c>
      <c r="K266" s="4"/>
      <c r="L266" s="4">
        <f t="shared" si="5"/>
        <v>2.3111304347826085</v>
      </c>
    </row>
    <row r="267" spans="3:12" x14ac:dyDescent="0.2">
      <c r="C267" s="3">
        <v>43770</v>
      </c>
      <c r="E267" s="4">
        <v>2.6594999999999995</v>
      </c>
      <c r="K267" s="4"/>
      <c r="L267" s="4">
        <f t="shared" si="5"/>
        <v>2.6594999999999995</v>
      </c>
    </row>
    <row r="268" spans="3:12" x14ac:dyDescent="0.2">
      <c r="C268" s="3">
        <v>43800</v>
      </c>
      <c r="E268" s="4">
        <v>2.2413809523809527</v>
      </c>
      <c r="K268" s="4"/>
      <c r="L268" s="4">
        <f t="shared" si="5"/>
        <v>2.2413809523809527</v>
      </c>
    </row>
    <row r="269" spans="3:12" x14ac:dyDescent="0.2">
      <c r="C269" s="3">
        <v>43831</v>
      </c>
      <c r="E269" s="4">
        <v>2.0264285714285717</v>
      </c>
      <c r="K269" s="4"/>
      <c r="L269" s="4">
        <f t="shared" si="5"/>
        <v>2.0264285714285717</v>
      </c>
    </row>
    <row r="270" spans="3:12" x14ac:dyDescent="0.2">
      <c r="C270" s="3">
        <v>43862</v>
      </c>
      <c r="E270" s="4">
        <v>1.919263157894737</v>
      </c>
      <c r="K270" s="4"/>
      <c r="L270" s="4">
        <f t="shared" si="5"/>
        <v>1.919263157894737</v>
      </c>
    </row>
    <row r="271" spans="3:12" x14ac:dyDescent="0.2">
      <c r="C271" s="3">
        <v>43891</v>
      </c>
      <c r="E271" s="4">
        <v>1.7925454545454544</v>
      </c>
      <c r="K271" s="4"/>
      <c r="L271" s="4">
        <f t="shared" si="5"/>
        <v>1.7925454545454544</v>
      </c>
    </row>
    <row r="272" spans="3:12" x14ac:dyDescent="0.2">
      <c r="C272" s="3">
        <v>43922</v>
      </c>
      <c r="E272" s="4">
        <v>1.742</v>
      </c>
      <c r="K272" s="4"/>
      <c r="L272" s="4">
        <f t="shared" si="5"/>
        <v>1.742</v>
      </c>
    </row>
    <row r="273" spans="3:14" x14ac:dyDescent="0.2">
      <c r="C273" s="3">
        <v>43952</v>
      </c>
      <c r="E273" s="4">
        <v>1.7442</v>
      </c>
      <c r="K273" s="4"/>
      <c r="L273" s="4">
        <f t="shared" si="5"/>
        <v>1.7442</v>
      </c>
    </row>
    <row r="274" spans="3:14" x14ac:dyDescent="0.2">
      <c r="C274" s="3">
        <v>43983</v>
      </c>
      <c r="E274" s="4">
        <v>1.6285454545454547</v>
      </c>
      <c r="K274" s="4"/>
      <c r="L274" s="4">
        <f t="shared" ref="L274:L279" si="6">E274</f>
        <v>1.6285454545454547</v>
      </c>
    </row>
    <row r="275" spans="3:14" x14ac:dyDescent="0.2">
      <c r="C275" s="3">
        <v>44013</v>
      </c>
      <c r="E275" s="4">
        <v>1.7548636363636367</v>
      </c>
      <c r="K275" s="4"/>
      <c r="L275" s="4">
        <f t="shared" si="6"/>
        <v>1.7548636363636367</v>
      </c>
    </row>
    <row r="276" spans="3:14" x14ac:dyDescent="0.2">
      <c r="C276" s="3">
        <v>44044</v>
      </c>
      <c r="E276" s="4">
        <v>2.2794761904761907</v>
      </c>
      <c r="K276" s="4"/>
      <c r="L276" s="4">
        <f t="shared" si="6"/>
        <v>2.2794761904761907</v>
      </c>
    </row>
    <row r="277" spans="3:14" x14ac:dyDescent="0.2">
      <c r="C277" s="3">
        <v>44075</v>
      </c>
      <c r="E277" s="4">
        <v>1.9525238095238091</v>
      </c>
      <c r="K277" s="4"/>
      <c r="L277" s="4">
        <f t="shared" si="6"/>
        <v>1.9525238095238091</v>
      </c>
    </row>
    <row r="278" spans="3:14" x14ac:dyDescent="0.2">
      <c r="C278" s="3">
        <v>44105</v>
      </c>
      <c r="E278" s="4">
        <v>2.3264999999999998</v>
      </c>
      <c r="K278" s="4"/>
      <c r="L278" s="4">
        <f t="shared" si="6"/>
        <v>2.3264999999999998</v>
      </c>
    </row>
    <row r="279" spans="3:14" x14ac:dyDescent="0.2">
      <c r="C279" s="3">
        <v>44136</v>
      </c>
      <c r="E279" s="4">
        <v>2.6137368421052627</v>
      </c>
      <c r="K279" s="4"/>
      <c r="L279" s="4">
        <f t="shared" si="6"/>
        <v>2.6137368421052627</v>
      </c>
    </row>
    <row r="280" spans="3:14" x14ac:dyDescent="0.2">
      <c r="C280" s="3">
        <v>44166</v>
      </c>
      <c r="E280" s="4">
        <v>2.5905909090909089</v>
      </c>
      <c r="K280" s="4"/>
      <c r="L280" s="4"/>
      <c r="M280" s="4">
        <f>E280</f>
        <v>2.5905909090909089</v>
      </c>
    </row>
    <row r="281" spans="3:14" x14ac:dyDescent="0.2">
      <c r="C281" s="3">
        <v>44197</v>
      </c>
      <c r="E281" s="4">
        <v>2.6971052631578951</v>
      </c>
      <c r="K281" s="4"/>
      <c r="L281" s="4"/>
      <c r="M281" s="4">
        <f t="shared" ref="M281:M284" si="7">E281</f>
        <v>2.6971052631578951</v>
      </c>
    </row>
    <row r="282" spans="3:14" x14ac:dyDescent="0.2">
      <c r="C282" s="3">
        <v>44228</v>
      </c>
      <c r="E282" s="4">
        <v>5.3540526315789476</v>
      </c>
      <c r="K282" s="4"/>
      <c r="L282" s="4"/>
      <c r="M282" s="4">
        <f t="shared" si="7"/>
        <v>5.3540526315789476</v>
      </c>
    </row>
    <row r="283" spans="3:14" x14ac:dyDescent="0.2">
      <c r="C283" s="3">
        <v>44256</v>
      </c>
      <c r="E283" s="4">
        <v>2.6244782608695658</v>
      </c>
      <c r="K283" s="4"/>
      <c r="L283" s="4"/>
      <c r="M283" s="4">
        <f t="shared" si="7"/>
        <v>2.6244782608695658</v>
      </c>
    </row>
    <row r="284" spans="3:14" x14ac:dyDescent="0.2">
      <c r="C284" s="3">
        <v>44287</v>
      </c>
      <c r="E284" s="4">
        <v>2.6465238095238095</v>
      </c>
      <c r="K284" s="4"/>
      <c r="L284" s="4"/>
      <c r="M284" s="4">
        <f t="shared" si="7"/>
        <v>2.6465238095238095</v>
      </c>
    </row>
    <row r="285" spans="3:14" x14ac:dyDescent="0.2">
      <c r="C285" s="3">
        <v>44317</v>
      </c>
      <c r="E285" s="4">
        <v>2.9086000000000007</v>
      </c>
      <c r="K285" s="4"/>
      <c r="L285" s="4"/>
      <c r="M285" s="4">
        <f>E285</f>
        <v>2.9086000000000007</v>
      </c>
      <c r="N285" s="4"/>
    </row>
    <row r="286" spans="3:14" x14ac:dyDescent="0.2">
      <c r="C286" s="3">
        <v>44348</v>
      </c>
      <c r="E286" s="4">
        <v>3.2176818181818181</v>
      </c>
      <c r="K286" s="4"/>
      <c r="L286" s="4"/>
      <c r="M286" s="4">
        <f t="shared" ref="M286:M292" si="8">E286</f>
        <v>3.2176818181818181</v>
      </c>
      <c r="N286" s="4"/>
    </row>
    <row r="287" spans="3:14" x14ac:dyDescent="0.2">
      <c r="C287" s="3">
        <v>44378</v>
      </c>
      <c r="E287" s="4">
        <v>3.8324285714285713</v>
      </c>
      <c r="K287" s="4"/>
      <c r="L287" s="4"/>
      <c r="M287" s="4">
        <f t="shared" si="8"/>
        <v>3.8324285714285713</v>
      </c>
      <c r="N287" s="4"/>
    </row>
    <row r="288" spans="3:14" x14ac:dyDescent="0.2">
      <c r="C288" s="3">
        <v>44409</v>
      </c>
      <c r="E288" s="4">
        <v>4.0686521739130441</v>
      </c>
      <c r="K288" s="4"/>
      <c r="L288" s="4"/>
      <c r="M288" s="4">
        <f t="shared" si="8"/>
        <v>4.0686521739130441</v>
      </c>
      <c r="N288" s="4"/>
    </row>
    <row r="289" spans="3:14" x14ac:dyDescent="0.2">
      <c r="C289" s="3">
        <v>44440</v>
      </c>
      <c r="E289" s="4">
        <v>5.1013333333333337</v>
      </c>
      <c r="K289" s="4"/>
      <c r="L289" s="4"/>
      <c r="M289" s="4">
        <f t="shared" si="8"/>
        <v>5.1013333333333337</v>
      </c>
      <c r="N289" s="4"/>
    </row>
    <row r="290" spans="3:14" x14ac:dyDescent="0.2">
      <c r="C290" s="3">
        <v>44470</v>
      </c>
      <c r="E290" s="4">
        <v>5.5291428571428582</v>
      </c>
      <c r="K290" s="4"/>
      <c r="L290" s="4"/>
      <c r="M290" s="4">
        <f t="shared" si="8"/>
        <v>5.5291428571428582</v>
      </c>
      <c r="N290" s="4"/>
    </row>
    <row r="291" spans="3:14" x14ac:dyDescent="0.2">
      <c r="C291" s="3">
        <v>44501</v>
      </c>
      <c r="E291" s="4">
        <v>5.3550000000000004</v>
      </c>
      <c r="K291" s="4"/>
      <c r="L291" s="4"/>
      <c r="M291" s="4">
        <f t="shared" si="8"/>
        <v>5.3550000000000004</v>
      </c>
      <c r="N291" s="4"/>
    </row>
    <row r="292" spans="3:14" x14ac:dyDescent="0.2">
      <c r="C292" s="3">
        <v>44531</v>
      </c>
      <c r="E292" s="4">
        <v>3.787952380952381</v>
      </c>
      <c r="L292" s="4"/>
      <c r="M292" s="4">
        <f t="shared" si="8"/>
        <v>3.787952380952381</v>
      </c>
      <c r="N292" s="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E00B0-97EC-4B26-A6C5-99CAC4579ACD}">
  <dimension ref="O6:AH44"/>
  <sheetViews>
    <sheetView workbookViewId="0">
      <selection activeCell="N3" sqref="N3"/>
    </sheetView>
  </sheetViews>
  <sheetFormatPr defaultRowHeight="12.75" x14ac:dyDescent="0.2"/>
  <cols>
    <col min="15" max="15" width="5.85546875" bestFit="1" customWidth="1"/>
    <col min="16" max="16" width="16.5703125" bestFit="1" customWidth="1"/>
    <col min="17" max="18" width="21.7109375" bestFit="1" customWidth="1"/>
    <col min="19" max="19" width="22.140625" bestFit="1" customWidth="1"/>
    <col min="20" max="20" width="23.7109375" bestFit="1" customWidth="1"/>
    <col min="22" max="22" width="16.5703125" bestFit="1" customWidth="1"/>
    <col min="23" max="23" width="21.85546875" bestFit="1" customWidth="1"/>
    <col min="24" max="24" width="21.7109375" bestFit="1" customWidth="1"/>
    <col min="25" max="25" width="22.140625" bestFit="1" customWidth="1"/>
    <col min="26" max="26" width="23.7109375" bestFit="1" customWidth="1"/>
    <col min="29" max="29" width="12.28515625" bestFit="1" customWidth="1"/>
    <col min="30" max="30" width="13.140625" bestFit="1" customWidth="1"/>
    <col min="33" max="33" width="23.42578125" bestFit="1" customWidth="1"/>
  </cols>
  <sheetData>
    <row r="6" spans="15:34" x14ac:dyDescent="0.2">
      <c r="P6" t="s">
        <v>10</v>
      </c>
      <c r="Q6" t="s">
        <v>11</v>
      </c>
      <c r="R6" t="s">
        <v>12</v>
      </c>
      <c r="S6" t="s">
        <v>13</v>
      </c>
      <c r="T6" t="s">
        <v>14</v>
      </c>
      <c r="V6" t="s">
        <v>10</v>
      </c>
      <c r="W6" t="s">
        <v>11</v>
      </c>
      <c r="X6" t="s">
        <v>12</v>
      </c>
      <c r="Y6" t="s">
        <v>13</v>
      </c>
      <c r="Z6" t="s">
        <v>14</v>
      </c>
    </row>
    <row r="7" spans="15:34" ht="13.5" thickBot="1" x14ac:dyDescent="0.25">
      <c r="P7" t="s">
        <v>2</v>
      </c>
      <c r="Q7" t="s">
        <v>2</v>
      </c>
      <c r="R7" t="s">
        <v>2</v>
      </c>
      <c r="S7" t="s">
        <v>2</v>
      </c>
      <c r="T7" t="s">
        <v>2</v>
      </c>
      <c r="V7" t="s">
        <v>2</v>
      </c>
      <c r="W7" t="s">
        <v>2</v>
      </c>
      <c r="X7" t="s">
        <v>2</v>
      </c>
      <c r="Y7" t="s">
        <v>2</v>
      </c>
      <c r="Z7" t="s">
        <v>2</v>
      </c>
    </row>
    <row r="8" spans="15:34" x14ac:dyDescent="0.2">
      <c r="O8" s="5" t="s">
        <v>15</v>
      </c>
      <c r="P8" t="str">
        <f>P7&amp;"-"&amp;P6</f>
        <v>Henry Hub-Historic</v>
      </c>
      <c r="Q8" t="str">
        <f>Q7&amp;"-"&amp;Q6</f>
        <v>Henry Hub-Forecast-Med</v>
      </c>
      <c r="R8" t="str">
        <f>R7&amp;"-"&amp;R6</f>
        <v>Henry Hub-Forecast-Low</v>
      </c>
      <c r="S8" t="str">
        <f>S7&amp;"-"&amp;S6</f>
        <v>Henry Hub-Forecast-High</v>
      </c>
      <c r="T8" t="str">
        <f>T7&amp;"-"&amp;T6</f>
        <v>Henry Hub-Forecast-Range</v>
      </c>
      <c r="V8" t="str">
        <f>V7&amp;"-"&amp;V6</f>
        <v>Henry Hub-Historic</v>
      </c>
      <c r="W8" t="str">
        <f>W7&amp;"-"&amp;W6</f>
        <v>Henry Hub-Forecast-Med</v>
      </c>
      <c r="X8" t="str">
        <f>X7&amp;"-"&amp;X6</f>
        <v>Henry Hub-Forecast-Low</v>
      </c>
      <c r="Y8" t="str">
        <f>Y7&amp;"-"&amp;Y6</f>
        <v>Henry Hub-Forecast-High</v>
      </c>
      <c r="Z8" t="str">
        <f>Z7&amp;"-"&amp;Z6</f>
        <v>Henry Hub-Forecast-Range</v>
      </c>
      <c r="AC8" s="6" t="s">
        <v>16</v>
      </c>
      <c r="AD8" s="6" t="s">
        <v>17</v>
      </c>
      <c r="AF8" s="5" t="s">
        <v>15</v>
      </c>
    </row>
    <row r="9" spans="15:34" x14ac:dyDescent="0.2">
      <c r="O9" s="7">
        <v>2010</v>
      </c>
      <c r="P9" s="8">
        <v>4.3782834645669286</v>
      </c>
      <c r="V9" s="8">
        <f t="shared" ref="V9:V20" si="0">P9*AC9</f>
        <v>4.8189994643493597</v>
      </c>
      <c r="AC9" s="9">
        <f>1/AD9</f>
        <v>1.1006595400569898</v>
      </c>
      <c r="AD9" s="9">
        <v>0.90854616128455312</v>
      </c>
      <c r="AF9" s="7">
        <v>2010</v>
      </c>
    </row>
    <row r="10" spans="15:34" x14ac:dyDescent="0.2">
      <c r="O10" s="7">
        <v>2011</v>
      </c>
      <c r="P10" s="8">
        <v>4.003388235294115</v>
      </c>
      <c r="V10" s="8">
        <f t="shared" si="0"/>
        <v>4.2715352228390664</v>
      </c>
      <c r="AC10" s="9">
        <f t="shared" ref="AC10:AC44" si="1">1/AD10</f>
        <v>1.0669800108770244</v>
      </c>
      <c r="AD10" s="9">
        <v>0.93722468069296916</v>
      </c>
      <c r="AF10" s="7">
        <v>2011</v>
      </c>
    </row>
    <row r="11" spans="15:34" x14ac:dyDescent="0.2">
      <c r="O11" s="7">
        <v>2012</v>
      </c>
      <c r="P11" s="8">
        <v>2.7546245059288537</v>
      </c>
      <c r="V11" s="8">
        <f t="shared" si="0"/>
        <v>2.87953867394473</v>
      </c>
      <c r="AC11" s="9">
        <f t="shared" si="1"/>
        <v>1.045347076433474</v>
      </c>
      <c r="AD11" s="9">
        <v>0.95662007628299917</v>
      </c>
      <c r="AF11" s="7">
        <v>2012</v>
      </c>
    </row>
    <row r="12" spans="15:34" x14ac:dyDescent="0.2">
      <c r="O12" s="7">
        <v>2013</v>
      </c>
      <c r="P12" s="8">
        <v>3.7283134920634913</v>
      </c>
      <c r="V12" s="8">
        <f t="shared" si="0"/>
        <v>3.8411184601735706</v>
      </c>
      <c r="AC12" s="9">
        <f t="shared" si="1"/>
        <v>1.0302562990881021</v>
      </c>
      <c r="AD12" s="9">
        <v>0.97063226003579639</v>
      </c>
      <c r="AF12" s="7">
        <v>2013</v>
      </c>
    </row>
    <row r="13" spans="15:34" x14ac:dyDescent="0.2">
      <c r="O13" s="7">
        <v>2014</v>
      </c>
      <c r="P13" s="8">
        <v>4.3726363636363637</v>
      </c>
      <c r="V13" s="8">
        <f t="shared" si="0"/>
        <v>4.4330241804641677</v>
      </c>
      <c r="AC13" s="9">
        <f t="shared" si="1"/>
        <v>1.0138103907587652</v>
      </c>
      <c r="AD13" s="9">
        <v>0.98637773800243944</v>
      </c>
      <c r="AF13" s="7">
        <v>2014</v>
      </c>
    </row>
    <row r="14" spans="15:34" x14ac:dyDescent="0.2">
      <c r="O14" s="7">
        <v>2015</v>
      </c>
      <c r="P14" s="8">
        <v>2.6323690476190471</v>
      </c>
      <c r="V14" s="8">
        <f t="shared" si="0"/>
        <v>2.6655591375059462</v>
      </c>
      <c r="AC14" s="9">
        <f t="shared" si="1"/>
        <v>1.0126084486204239</v>
      </c>
      <c r="AD14" s="9">
        <v>0.98754854491131139</v>
      </c>
      <c r="AF14" s="7">
        <v>2015</v>
      </c>
    </row>
    <row r="15" spans="15:34" x14ac:dyDescent="0.2">
      <c r="O15" s="7">
        <v>2016</v>
      </c>
      <c r="P15" s="8">
        <v>2.5095577689243043</v>
      </c>
      <c r="V15" s="8">
        <f t="shared" si="0"/>
        <v>2.5095577689243043</v>
      </c>
      <c r="AC15" s="9">
        <f t="shared" si="1"/>
        <v>1</v>
      </c>
      <c r="AD15" s="9">
        <v>1</v>
      </c>
      <c r="AF15" s="7">
        <v>2016</v>
      </c>
      <c r="AH15" s="4"/>
    </row>
    <row r="16" spans="15:34" x14ac:dyDescent="0.2">
      <c r="O16" s="7">
        <v>2017</v>
      </c>
      <c r="P16" s="8">
        <v>2.9831314741035855</v>
      </c>
      <c r="V16" s="8">
        <f t="shared" si="0"/>
        <v>2.9207018665745252</v>
      </c>
      <c r="AC16" s="9">
        <f t="shared" si="1"/>
        <v>0.97907245856543423</v>
      </c>
      <c r="AD16" s="9">
        <v>1.0213748648033971</v>
      </c>
      <c r="AF16" s="7">
        <v>2017</v>
      </c>
      <c r="AH16" s="4"/>
    </row>
    <row r="17" spans="15:34" x14ac:dyDescent="0.2">
      <c r="O17" s="7">
        <v>2018</v>
      </c>
      <c r="P17" s="8">
        <v>3.1595461847389537</v>
      </c>
      <c r="V17" s="8">
        <f t="shared" si="0"/>
        <v>3.0199169736077782</v>
      </c>
      <c r="AC17" s="9">
        <f t="shared" si="1"/>
        <v>0.95580719414528459</v>
      </c>
      <c r="AD17" s="9">
        <v>1.0462361092544759</v>
      </c>
      <c r="AF17" s="7">
        <v>2018</v>
      </c>
      <c r="AH17" s="4"/>
    </row>
    <row r="18" spans="15:34" x14ac:dyDescent="0.2">
      <c r="O18" s="7">
        <v>2019</v>
      </c>
      <c r="P18" s="8">
        <v>2.5618719999999993</v>
      </c>
      <c r="Q18" s="10"/>
      <c r="R18" s="10"/>
      <c r="S18" s="10"/>
      <c r="V18" s="8">
        <f t="shared" si="0"/>
        <v>2.4050731222417459</v>
      </c>
      <c r="AC18" s="9">
        <f t="shared" si="1"/>
        <v>0.93879519438978465</v>
      </c>
      <c r="AD18" s="9">
        <v>1.0651950563615724</v>
      </c>
      <c r="AF18" s="7">
        <v>2019</v>
      </c>
      <c r="AH18" s="4"/>
    </row>
    <row r="19" spans="15:34" x14ac:dyDescent="0.2">
      <c r="O19" s="7">
        <v>2020</v>
      </c>
      <c r="P19" s="8">
        <v>2.0269130434782623</v>
      </c>
      <c r="Q19" s="10">
        <f>W19*AD19</f>
        <v>2.9942097525472593</v>
      </c>
      <c r="R19" s="10">
        <f>X19*AD19</f>
        <v>2.450747767761253</v>
      </c>
      <c r="S19" s="10">
        <f>Y19*AD19</f>
        <v>4.1496130223195467</v>
      </c>
      <c r="T19" s="8">
        <f>S19-R19</f>
        <v>1.6988652545582936</v>
      </c>
      <c r="V19" s="8">
        <f t="shared" si="0"/>
        <v>1.8793943569520897</v>
      </c>
      <c r="W19" s="10">
        <v>2.776291232904379</v>
      </c>
      <c r="X19" s="10">
        <v>2.2723823993650401</v>
      </c>
      <c r="Y19" s="10">
        <v>3.8476042782275872</v>
      </c>
      <c r="Z19" s="8">
        <f>Y19-X19</f>
        <v>1.5752218788625472</v>
      </c>
      <c r="AC19" s="9">
        <f t="shared" si="1"/>
        <v>0.92722002209180876</v>
      </c>
      <c r="AD19" s="9">
        <v>1.078492672908421</v>
      </c>
      <c r="AF19" s="7">
        <v>2020</v>
      </c>
      <c r="AH19" s="4"/>
    </row>
    <row r="20" spans="15:34" x14ac:dyDescent="0.2">
      <c r="O20" s="7">
        <v>2021</v>
      </c>
      <c r="P20" s="8">
        <v>3.8912350597609557</v>
      </c>
      <c r="Q20" s="10">
        <f t="shared" ref="Q20:Q44" si="2">W20*AD20</f>
        <v>3.301000964929599</v>
      </c>
      <c r="R20" s="10">
        <f t="shared" ref="R20:R44" si="3">X20*AD20</f>
        <v>2.4569268130098578</v>
      </c>
      <c r="S20" s="10">
        <f t="shared" ref="S20:S44" si="4">Y20*AD20</f>
        <v>4.7220366990955069</v>
      </c>
      <c r="T20" s="8">
        <f t="shared" ref="T20:T44" si="5">S20-R20</f>
        <v>2.2651098860856491</v>
      </c>
      <c r="V20" s="8">
        <f t="shared" si="0"/>
        <v>3.4805177368482005</v>
      </c>
      <c r="W20" s="10">
        <v>2.9525824658087583</v>
      </c>
      <c r="X20" s="10">
        <v>2.1975997901663789</v>
      </c>
      <c r="Y20" s="10">
        <v>4.2236288049531696</v>
      </c>
      <c r="Z20" s="8">
        <f t="shared" ref="Z20:Z44" si="6">Y20-X20</f>
        <v>2.0260290147867908</v>
      </c>
      <c r="AC20" s="9">
        <f t="shared" si="1"/>
        <v>0.89445065214385011</v>
      </c>
      <c r="AD20" s="9">
        <v>1.1180046630891995</v>
      </c>
      <c r="AF20" s="7">
        <v>2021</v>
      </c>
      <c r="AG20" s="4"/>
      <c r="AH20" s="4"/>
    </row>
    <row r="21" spans="15:34" x14ac:dyDescent="0.2">
      <c r="O21" s="7">
        <v>2022</v>
      </c>
      <c r="P21" s="8"/>
      <c r="Q21" s="10">
        <f t="shared" si="2"/>
        <v>3.3206811801802969</v>
      </c>
      <c r="R21" s="10">
        <f t="shared" si="3"/>
        <v>2.4812301619692918</v>
      </c>
      <c r="S21" s="10">
        <f t="shared" si="4"/>
        <v>4.7721813423436013</v>
      </c>
      <c r="T21" s="8">
        <f t="shared" si="5"/>
        <v>2.2909511803743094</v>
      </c>
      <c r="W21" s="10">
        <v>2.9002535061225858</v>
      </c>
      <c r="X21" s="10">
        <v>2.1670844282490953</v>
      </c>
      <c r="Y21" s="10">
        <v>4.167980880728015</v>
      </c>
      <c r="Z21" s="8">
        <f t="shared" si="6"/>
        <v>2.0008964524789197</v>
      </c>
      <c r="AC21" s="9">
        <f t="shared" si="1"/>
        <v>0.87339113535889523</v>
      </c>
      <c r="AD21" s="9">
        <v>1.1449623880016579</v>
      </c>
      <c r="AF21" s="7">
        <v>2022</v>
      </c>
      <c r="AG21" s="4"/>
      <c r="AH21" s="4"/>
    </row>
    <row r="22" spans="15:34" x14ac:dyDescent="0.2">
      <c r="O22" s="7">
        <v>2023</v>
      </c>
      <c r="Q22" s="10">
        <f t="shared" si="2"/>
        <v>3.5990907221738224</v>
      </c>
      <c r="R22" s="10">
        <f t="shared" si="3"/>
        <v>2.6255175269296034</v>
      </c>
      <c r="S22" s="10">
        <f t="shared" si="4"/>
        <v>5.3798010078125644</v>
      </c>
      <c r="T22" s="8">
        <f t="shared" si="5"/>
        <v>2.754283480882961</v>
      </c>
      <c r="W22" s="10">
        <v>3.0796901396900673</v>
      </c>
      <c r="X22" s="10">
        <v>2.2466175663348666</v>
      </c>
      <c r="Y22" s="10">
        <v>4.6034183065127152</v>
      </c>
      <c r="Z22" s="8">
        <f t="shared" si="6"/>
        <v>2.3568007401778486</v>
      </c>
      <c r="AC22" s="9">
        <f t="shared" si="1"/>
        <v>0.85568560990036913</v>
      </c>
      <c r="AD22" s="9">
        <v>1.168653519972638</v>
      </c>
      <c r="AF22" s="7">
        <v>2023</v>
      </c>
      <c r="AH22" s="4"/>
    </row>
    <row r="23" spans="15:34" x14ac:dyDescent="0.2">
      <c r="O23" s="7">
        <v>2024</v>
      </c>
      <c r="Q23" s="10">
        <f t="shared" si="2"/>
        <v>3.8882874496844764</v>
      </c>
      <c r="R23" s="10">
        <f t="shared" si="3"/>
        <v>2.7752042860956614</v>
      </c>
      <c r="S23" s="10">
        <f t="shared" si="4"/>
        <v>6.0115855772863007</v>
      </c>
      <c r="T23" s="8">
        <f t="shared" si="5"/>
        <v>3.2363812911906393</v>
      </c>
      <c r="W23" s="10">
        <v>3.2591267732575488</v>
      </c>
      <c r="X23" s="10">
        <v>2.3261507044206384</v>
      </c>
      <c r="Y23" s="10">
        <v>5.0388557322974155</v>
      </c>
      <c r="Z23" s="8">
        <f t="shared" si="6"/>
        <v>2.712705027876777</v>
      </c>
      <c r="AC23" s="9">
        <f t="shared" si="1"/>
        <v>0.83819080133132084</v>
      </c>
      <c r="AD23" s="9">
        <v>1.1930457819528362</v>
      </c>
      <c r="AF23" s="7">
        <v>2024</v>
      </c>
      <c r="AH23" s="4"/>
    </row>
    <row r="24" spans="15:34" x14ac:dyDescent="0.2">
      <c r="O24" s="7">
        <v>2025</v>
      </c>
      <c r="Q24" s="10">
        <f t="shared" si="2"/>
        <v>4.0940562385450709</v>
      </c>
      <c r="R24" s="10">
        <f t="shared" si="3"/>
        <v>2.7705371837113284</v>
      </c>
      <c r="S24" s="10">
        <f t="shared" si="4"/>
        <v>6.2572188051315276</v>
      </c>
      <c r="T24" s="8">
        <f t="shared" si="5"/>
        <v>3.4866816214201992</v>
      </c>
      <c r="W24" s="10">
        <v>3.3603244796023439</v>
      </c>
      <c r="X24" s="10">
        <v>2.274004893343192</v>
      </c>
      <c r="Y24" s="10">
        <v>5.1358076929064946</v>
      </c>
      <c r="Z24" s="8">
        <f t="shared" si="6"/>
        <v>2.8618027995633026</v>
      </c>
      <c r="AC24" s="9">
        <f t="shared" si="1"/>
        <v>0.82078122131427356</v>
      </c>
      <c r="AD24" s="9">
        <v>1.2183514608177231</v>
      </c>
      <c r="AF24" s="7">
        <v>2025</v>
      </c>
      <c r="AH24" s="4"/>
    </row>
    <row r="25" spans="15:34" x14ac:dyDescent="0.2">
      <c r="O25" s="7">
        <v>2026</v>
      </c>
      <c r="Q25" s="10">
        <f t="shared" si="2"/>
        <v>4.3083738639070832</v>
      </c>
      <c r="R25" s="10">
        <f t="shared" si="3"/>
        <v>2.9262856766209056</v>
      </c>
      <c r="S25" s="10">
        <f t="shared" si="4"/>
        <v>6.8401891888797373</v>
      </c>
      <c r="T25" s="8">
        <f t="shared" si="5"/>
        <v>3.9139035122588317</v>
      </c>
      <c r="W25" s="10">
        <v>3.4618691884253652</v>
      </c>
      <c r="X25" s="10">
        <v>2.3513322057054569</v>
      </c>
      <c r="Y25" s="10">
        <v>5.4962361540529816</v>
      </c>
      <c r="Z25" s="8">
        <f t="shared" si="6"/>
        <v>3.1449039483475247</v>
      </c>
      <c r="AC25" s="9">
        <f t="shared" si="1"/>
        <v>0.80352107263178441</v>
      </c>
      <c r="AD25" s="9">
        <v>1.2445224326534279</v>
      </c>
      <c r="AF25" s="7">
        <v>2026</v>
      </c>
      <c r="AH25" s="4"/>
    </row>
    <row r="26" spans="15:34" x14ac:dyDescent="0.2">
      <c r="O26" s="7">
        <v>2027</v>
      </c>
      <c r="Q26" s="10">
        <f t="shared" si="2"/>
        <v>4.529871199098622</v>
      </c>
      <c r="R26" s="10">
        <f t="shared" si="3"/>
        <v>3.0873524997494428</v>
      </c>
      <c r="S26" s="10">
        <f t="shared" si="4"/>
        <v>7.4450897729444474</v>
      </c>
      <c r="T26" s="8">
        <f t="shared" si="5"/>
        <v>4.3577372731950046</v>
      </c>
      <c r="W26" s="10">
        <v>3.5634138972483869</v>
      </c>
      <c r="X26" s="10">
        <v>2.4286595180677217</v>
      </c>
      <c r="Y26" s="10">
        <v>5.8566646151994677</v>
      </c>
      <c r="Z26" s="8">
        <f t="shared" si="6"/>
        <v>3.4280050971317459</v>
      </c>
      <c r="AC26" s="9">
        <f t="shared" si="1"/>
        <v>0.78664795104051832</v>
      </c>
      <c r="AD26" s="9">
        <v>1.2712166842579018</v>
      </c>
      <c r="AF26" s="7">
        <v>2027</v>
      </c>
    </row>
    <row r="27" spans="15:34" x14ac:dyDescent="0.2">
      <c r="O27" s="7">
        <v>2028</v>
      </c>
      <c r="Q27" s="10">
        <f t="shared" si="2"/>
        <v>4.4685299941111261</v>
      </c>
      <c r="R27" s="10">
        <f t="shared" si="3"/>
        <v>3.0755381610300918</v>
      </c>
      <c r="S27" s="10">
        <f t="shared" si="4"/>
        <v>7.5237324437168676</v>
      </c>
      <c r="T27" s="8">
        <f t="shared" si="5"/>
        <v>4.4481942826867762</v>
      </c>
      <c r="W27" s="10">
        <v>3.4406592351249699</v>
      </c>
      <c r="X27" s="10">
        <v>2.3680894591001587</v>
      </c>
      <c r="Y27" s="10">
        <v>5.7930906918379375</v>
      </c>
      <c r="Z27" s="8">
        <f t="shared" si="6"/>
        <v>3.4250012327377788</v>
      </c>
      <c r="AC27" s="9">
        <f t="shared" si="1"/>
        <v>0.76997563844469197</v>
      </c>
      <c r="AD27" s="9">
        <v>1.2987423888110856</v>
      </c>
      <c r="AF27" s="7">
        <v>2028</v>
      </c>
    </row>
    <row r="28" spans="15:34" x14ac:dyDescent="0.2">
      <c r="O28" s="7">
        <v>2029</v>
      </c>
      <c r="Q28" s="10">
        <f t="shared" si="2"/>
        <v>4.7921123001777159</v>
      </c>
      <c r="R28" s="10">
        <f t="shared" si="3"/>
        <v>3.2660025391791971</v>
      </c>
      <c r="S28" s="10">
        <f t="shared" si="4"/>
        <v>8.0714910625688763</v>
      </c>
      <c r="T28" s="8">
        <f t="shared" si="5"/>
        <v>4.8054885233896787</v>
      </c>
      <c r="W28" s="10">
        <v>3.6085942544845526</v>
      </c>
      <c r="X28" s="10">
        <v>2.4593910283732159</v>
      </c>
      <c r="Y28" s="10">
        <v>6.0780579521121183</v>
      </c>
      <c r="Z28" s="8">
        <f t="shared" si="6"/>
        <v>3.6186669237389024</v>
      </c>
      <c r="AC28" s="9">
        <f t="shared" si="1"/>
        <v>0.75302789843859197</v>
      </c>
      <c r="AD28" s="9">
        <v>1.3279720473484531</v>
      </c>
      <c r="AF28" s="7">
        <v>2029</v>
      </c>
    </row>
    <row r="29" spans="15:34" x14ac:dyDescent="0.2">
      <c r="O29" s="7">
        <v>2030</v>
      </c>
      <c r="Q29" s="10">
        <f t="shared" si="2"/>
        <v>5.1276252882248663</v>
      </c>
      <c r="R29" s="10">
        <f t="shared" si="3"/>
        <v>3.463231691797763</v>
      </c>
      <c r="S29" s="10">
        <f t="shared" si="4"/>
        <v>8.6394693706248145</v>
      </c>
      <c r="T29" s="8">
        <f t="shared" si="5"/>
        <v>5.1762376788270519</v>
      </c>
      <c r="W29" s="10">
        <v>3.7765292738441358</v>
      </c>
      <c r="X29" s="10">
        <v>2.5506925976462731</v>
      </c>
      <c r="Y29" s="10">
        <v>6.3630252123862983</v>
      </c>
      <c r="Z29" s="8">
        <f t="shared" si="6"/>
        <v>3.8123326147400252</v>
      </c>
      <c r="AC29" s="9">
        <f t="shared" si="1"/>
        <v>0.73650648430114396</v>
      </c>
      <c r="AD29" s="9">
        <v>1.3577612978504592</v>
      </c>
      <c r="AF29" s="7">
        <v>2030</v>
      </c>
    </row>
    <row r="30" spans="15:34" x14ac:dyDescent="0.2">
      <c r="O30" s="7">
        <v>2031</v>
      </c>
      <c r="Q30" s="10">
        <f t="shared" si="2"/>
        <v>5.038239944693407</v>
      </c>
      <c r="R30" s="10">
        <f t="shared" si="3"/>
        <v>3.4590050588683732</v>
      </c>
      <c r="S30" s="10">
        <f t="shared" si="4"/>
        <v>8.5032623442120485</v>
      </c>
      <c r="T30" s="8">
        <f t="shared" si="5"/>
        <v>5.0442572853436758</v>
      </c>
      <c r="W30" s="10">
        <v>3.6306268927350964</v>
      </c>
      <c r="X30" s="10">
        <v>2.492607919966479</v>
      </c>
      <c r="Y30" s="10">
        <v>6.1275709933971028</v>
      </c>
      <c r="Z30" s="8">
        <f t="shared" si="6"/>
        <v>3.6349630734306237</v>
      </c>
      <c r="AC30" s="9">
        <f t="shared" si="1"/>
        <v>0.72061412965436522</v>
      </c>
      <c r="AD30" s="9">
        <v>1.3877052348108123</v>
      </c>
      <c r="AF30" s="7">
        <v>2031</v>
      </c>
    </row>
    <row r="31" spans="15:34" x14ac:dyDescent="0.2">
      <c r="O31" s="7">
        <v>2032</v>
      </c>
      <c r="Q31" s="10">
        <f t="shared" si="2"/>
        <v>5.4557099529830753</v>
      </c>
      <c r="R31" s="10">
        <f t="shared" si="3"/>
        <v>3.7113076758114252</v>
      </c>
      <c r="S31" s="10">
        <f t="shared" si="4"/>
        <v>8.975816261089328</v>
      </c>
      <c r="T31" s="8">
        <f t="shared" si="5"/>
        <v>5.2645085852779028</v>
      </c>
      <c r="W31" s="10">
        <v>3.8468019237240947</v>
      </c>
      <c r="X31" s="10">
        <v>2.6168300056048963</v>
      </c>
      <c r="Y31" s="10">
        <v>6.3288165165879295</v>
      </c>
      <c r="Z31" s="8">
        <f t="shared" si="6"/>
        <v>3.7119865109830332</v>
      </c>
      <c r="AC31" s="9">
        <f t="shared" si="1"/>
        <v>0.70509648732714225</v>
      </c>
      <c r="AD31" s="9">
        <v>1.4182456131511429</v>
      </c>
      <c r="AF31" s="7">
        <v>2032</v>
      </c>
    </row>
    <row r="32" spans="15:34" x14ac:dyDescent="0.2">
      <c r="O32" s="7">
        <v>2033</v>
      </c>
      <c r="Q32" s="10">
        <f t="shared" si="2"/>
        <v>5.8922410069284403</v>
      </c>
      <c r="R32" s="10">
        <f t="shared" si="3"/>
        <v>3.9751491859720152</v>
      </c>
      <c r="S32" s="10">
        <f t="shared" si="4"/>
        <v>9.4700757000203577</v>
      </c>
      <c r="T32" s="8">
        <f t="shared" si="5"/>
        <v>5.494926514048343</v>
      </c>
      <c r="W32" s="10">
        <v>4.0629769547130925</v>
      </c>
      <c r="X32" s="10">
        <v>2.7410520912433132</v>
      </c>
      <c r="Y32" s="10">
        <v>6.5300620397787572</v>
      </c>
      <c r="Z32" s="8">
        <f t="shared" si="6"/>
        <v>3.789009948535444</v>
      </c>
      <c r="AC32" s="9">
        <f t="shared" si="1"/>
        <v>0.6895469737126515</v>
      </c>
      <c r="AD32" s="9">
        <v>1.450227523464878</v>
      </c>
      <c r="AF32" s="7">
        <v>2033</v>
      </c>
    </row>
    <row r="33" spans="15:32" x14ac:dyDescent="0.2">
      <c r="O33" s="7">
        <v>2034</v>
      </c>
      <c r="Q33" s="10">
        <f t="shared" si="2"/>
        <v>5.8800983211679254</v>
      </c>
      <c r="R33" s="10">
        <f t="shared" si="3"/>
        <v>3.9175518571405834</v>
      </c>
      <c r="S33" s="10">
        <f t="shared" si="4"/>
        <v>9.29788461885774</v>
      </c>
      <c r="T33" s="8">
        <f t="shared" si="5"/>
        <v>5.3803327617171561</v>
      </c>
      <c r="W33" s="10">
        <v>3.9654975485142803</v>
      </c>
      <c r="X33" s="10">
        <v>2.6419698170255979</v>
      </c>
      <c r="Y33" s="10">
        <v>6.2704289364885319</v>
      </c>
      <c r="Z33" s="8">
        <f t="shared" si="6"/>
        <v>3.6284591194629341</v>
      </c>
      <c r="AC33" s="9">
        <f t="shared" si="1"/>
        <v>0.67439306826533463</v>
      </c>
      <c r="AD33" s="9">
        <v>1.4828147664272224</v>
      </c>
      <c r="AF33" s="7">
        <v>2034</v>
      </c>
    </row>
    <row r="34" spans="15:32" x14ac:dyDescent="0.2">
      <c r="O34" s="7">
        <v>2035</v>
      </c>
      <c r="Q34" s="10">
        <f t="shared" si="2"/>
        <v>6.2239970645997502</v>
      </c>
      <c r="R34" s="10">
        <f t="shared" si="3"/>
        <v>4.083379345689683</v>
      </c>
      <c r="S34" s="10">
        <f t="shared" si="4"/>
        <v>9.8211942380873083</v>
      </c>
      <c r="T34" s="8">
        <f t="shared" si="5"/>
        <v>5.7378148923976253</v>
      </c>
      <c r="W34" s="10">
        <v>4.1052987277715651</v>
      </c>
      <c r="X34" s="10">
        <v>2.6933643860814644</v>
      </c>
      <c r="Y34" s="10">
        <v>6.47798123815633</v>
      </c>
      <c r="Z34" s="8">
        <f t="shared" si="6"/>
        <v>3.7846168520748655</v>
      </c>
      <c r="AC34" s="9">
        <f t="shared" si="1"/>
        <v>0.65959200898748604</v>
      </c>
      <c r="AD34" s="9">
        <v>1.5160887129834411</v>
      </c>
      <c r="AF34" s="7">
        <v>2035</v>
      </c>
    </row>
    <row r="35" spans="15:32" x14ac:dyDescent="0.2">
      <c r="O35" s="7">
        <v>2036</v>
      </c>
      <c r="Q35" s="10">
        <f t="shared" si="2"/>
        <v>6.580478423280403</v>
      </c>
      <c r="R35" s="10">
        <f t="shared" si="3"/>
        <v>4.254747232563572</v>
      </c>
      <c r="S35" s="10">
        <f t="shared" si="4"/>
        <v>10.363480287963728</v>
      </c>
      <c r="T35" s="8">
        <f t="shared" si="5"/>
        <v>6.1087330554001564</v>
      </c>
      <c r="W35" s="10">
        <v>4.2450999070288491</v>
      </c>
      <c r="X35" s="10">
        <v>2.7447589551373315</v>
      </c>
      <c r="Y35" s="10">
        <v>6.6855335398241289</v>
      </c>
      <c r="Z35" s="8">
        <f t="shared" si="6"/>
        <v>3.9407745846867974</v>
      </c>
      <c r="AC35" s="9">
        <f t="shared" si="1"/>
        <v>0.64510505680112007</v>
      </c>
      <c r="AD35" s="9">
        <v>1.5501351128120064</v>
      </c>
      <c r="AF35" s="7">
        <v>2036</v>
      </c>
    </row>
    <row r="36" spans="15:32" x14ac:dyDescent="0.2">
      <c r="O36" s="7">
        <v>2037</v>
      </c>
      <c r="Q36" s="10">
        <f t="shared" si="2"/>
        <v>6.5178832431441815</v>
      </c>
      <c r="R36" s="10">
        <f t="shared" si="3"/>
        <v>4.2822470214078558</v>
      </c>
      <c r="S36" s="10">
        <f t="shared" si="4"/>
        <v>10.317668498572447</v>
      </c>
      <c r="T36" s="8">
        <f t="shared" si="5"/>
        <v>6.0354214771645909</v>
      </c>
      <c r="W36" s="10">
        <v>4.1112279300660024</v>
      </c>
      <c r="X36" s="10">
        <v>2.7010753186430585</v>
      </c>
      <c r="Y36" s="10">
        <v>6.5079850807562041</v>
      </c>
      <c r="Z36" s="8">
        <f t="shared" si="6"/>
        <v>3.8069097621131456</v>
      </c>
      <c r="AC36" s="9">
        <f t="shared" si="1"/>
        <v>0.63076121137800167</v>
      </c>
      <c r="AD36" s="9">
        <v>1.585386009731536</v>
      </c>
      <c r="AF36" s="7">
        <v>2037</v>
      </c>
    </row>
    <row r="37" spans="15:32" x14ac:dyDescent="0.2">
      <c r="O37" s="7">
        <v>2038</v>
      </c>
      <c r="Q37" s="10">
        <f t="shared" si="2"/>
        <v>6.9686664225367414</v>
      </c>
      <c r="R37" s="10">
        <f t="shared" si="3"/>
        <v>4.6051421608907939</v>
      </c>
      <c r="S37" s="10">
        <f t="shared" si="4"/>
        <v>11.017534238848475</v>
      </c>
      <c r="T37" s="8">
        <f t="shared" si="5"/>
        <v>6.4123920779576808</v>
      </c>
      <c r="W37" s="10">
        <v>4.298147940872779</v>
      </c>
      <c r="X37" s="10">
        <v>2.8403687443334249</v>
      </c>
      <c r="Y37" s="10">
        <v>6.7954166881995324</v>
      </c>
      <c r="Z37" s="8">
        <f t="shared" si="6"/>
        <v>3.9550479438661075</v>
      </c>
      <c r="AC37" s="9">
        <f t="shared" si="1"/>
        <v>0.61678198958878594</v>
      </c>
      <c r="AD37" s="9">
        <v>1.6213184186307206</v>
      </c>
      <c r="AF37" s="7">
        <v>2038</v>
      </c>
    </row>
    <row r="38" spans="15:32" x14ac:dyDescent="0.2">
      <c r="O38" s="7">
        <v>2039</v>
      </c>
      <c r="Q38" s="10">
        <f t="shared" si="2"/>
        <v>7.4347879427957508</v>
      </c>
      <c r="R38" s="10">
        <f t="shared" si="3"/>
        <v>4.9393134315839413</v>
      </c>
      <c r="S38" s="10">
        <f t="shared" si="4"/>
        <v>11.741065169230534</v>
      </c>
      <c r="T38" s="8">
        <f t="shared" si="5"/>
        <v>6.801751737646593</v>
      </c>
      <c r="W38" s="10">
        <v>4.4850679516795564</v>
      </c>
      <c r="X38" s="10">
        <v>2.9796621700237917</v>
      </c>
      <c r="Y38" s="10">
        <v>7.0828482956428607</v>
      </c>
      <c r="Z38" s="8">
        <f t="shared" si="6"/>
        <v>4.1031861256190689</v>
      </c>
      <c r="AC38" s="9">
        <f t="shared" si="1"/>
        <v>0.60325432092862186</v>
      </c>
      <c r="AD38" s="9">
        <v>1.6576756523859557</v>
      </c>
      <c r="AF38" s="7">
        <v>2039</v>
      </c>
    </row>
    <row r="39" spans="15:32" x14ac:dyDescent="0.2">
      <c r="O39" s="7">
        <v>2040</v>
      </c>
      <c r="Q39" s="10">
        <f t="shared" si="2"/>
        <v>7.4200072467531335</v>
      </c>
      <c r="R39" s="10">
        <f t="shared" si="3"/>
        <v>4.7858797360026264</v>
      </c>
      <c r="S39" s="10">
        <f t="shared" si="4"/>
        <v>11.580687202106262</v>
      </c>
      <c r="T39" s="8">
        <f t="shared" si="5"/>
        <v>6.7948074661036353</v>
      </c>
      <c r="W39" s="10">
        <v>4.3779418281002371</v>
      </c>
      <c r="X39" s="10">
        <v>2.8237577651519929</v>
      </c>
      <c r="Y39" s="10">
        <v>6.8328201326799736</v>
      </c>
      <c r="Z39" s="8">
        <f t="shared" si="6"/>
        <v>4.0090623675279806</v>
      </c>
      <c r="AC39" s="9">
        <f t="shared" si="1"/>
        <v>0.59001853805681237</v>
      </c>
      <c r="AD39" s="9">
        <v>1.6948620009354873</v>
      </c>
      <c r="AF39" s="7">
        <v>2040</v>
      </c>
    </row>
    <row r="40" spans="15:32" x14ac:dyDescent="0.2">
      <c r="O40" s="7">
        <v>2041</v>
      </c>
      <c r="Q40" s="10">
        <f t="shared" si="2"/>
        <v>7.9081243099884668</v>
      </c>
      <c r="R40" s="10">
        <f t="shared" si="3"/>
        <v>4.9831681539566395</v>
      </c>
      <c r="S40" s="10">
        <f t="shared" si="4"/>
        <v>12.254843277303785</v>
      </c>
      <c r="T40" s="8">
        <f t="shared" si="5"/>
        <v>7.2716751233471451</v>
      </c>
      <c r="W40" s="10">
        <v>4.5632583126118096</v>
      </c>
      <c r="X40" s="10">
        <v>2.8754585297759743</v>
      </c>
      <c r="Y40" s="10">
        <v>7.0714638848403482</v>
      </c>
      <c r="Z40" s="8">
        <f t="shared" si="6"/>
        <v>4.1960053550643739</v>
      </c>
      <c r="AC40" s="9">
        <f t="shared" si="1"/>
        <v>0.57703421617286954</v>
      </c>
      <c r="AD40" s="9">
        <v>1.7329994859445514</v>
      </c>
      <c r="AF40" s="7">
        <v>2041</v>
      </c>
    </row>
    <row r="41" spans="15:32" x14ac:dyDescent="0.2">
      <c r="O41" s="7">
        <v>2042</v>
      </c>
      <c r="Q41" s="10">
        <f t="shared" si="2"/>
        <v>8.4152379868933878</v>
      </c>
      <c r="R41" s="10">
        <f t="shared" si="3"/>
        <v>5.1873968801849166</v>
      </c>
      <c r="S41" s="10">
        <f t="shared" si="4"/>
        <v>12.954686006511603</v>
      </c>
      <c r="T41" s="8">
        <f t="shared" si="5"/>
        <v>7.7672891263266859</v>
      </c>
      <c r="W41" s="10">
        <v>4.7485747971233812</v>
      </c>
      <c r="X41" s="10">
        <v>2.9271592943999556</v>
      </c>
      <c r="Y41" s="10">
        <v>7.3101076370007219</v>
      </c>
      <c r="Z41" s="8">
        <f t="shared" si="6"/>
        <v>4.3829483426007663</v>
      </c>
      <c r="AC41" s="9">
        <f t="shared" si="1"/>
        <v>0.56428288831750428</v>
      </c>
      <c r="AD41" s="9">
        <v>1.7721607737949541</v>
      </c>
      <c r="AF41" s="7">
        <v>2042</v>
      </c>
    </row>
    <row r="42" spans="15:32" x14ac:dyDescent="0.2">
      <c r="O42" s="7">
        <v>2043</v>
      </c>
      <c r="Q42" s="10">
        <f t="shared" si="2"/>
        <v>8.319585975011794</v>
      </c>
      <c r="R42" s="10">
        <f t="shared" si="3"/>
        <v>5.1472220898821153</v>
      </c>
      <c r="S42" s="10">
        <f t="shared" si="4"/>
        <v>12.793335776946105</v>
      </c>
      <c r="T42" s="8">
        <f t="shared" si="5"/>
        <v>7.6461136870639894</v>
      </c>
      <c r="W42" s="10">
        <v>4.5907203494239237</v>
      </c>
      <c r="X42" s="10">
        <v>2.840220326107354</v>
      </c>
      <c r="Y42" s="10">
        <v>7.059320868206588</v>
      </c>
      <c r="Z42" s="8">
        <f t="shared" si="6"/>
        <v>4.219100542099234</v>
      </c>
      <c r="AC42" s="9">
        <f t="shared" si="1"/>
        <v>0.55179673161769516</v>
      </c>
      <c r="AD42" s="9">
        <v>1.8122615497708969</v>
      </c>
      <c r="AF42" s="7">
        <v>2043</v>
      </c>
    </row>
    <row r="43" spans="15:32" x14ac:dyDescent="0.2">
      <c r="O43" s="7">
        <v>2044</v>
      </c>
      <c r="Q43" s="10">
        <f t="shared" si="2"/>
        <v>8.6607467285653108</v>
      </c>
      <c r="R43" s="10">
        <f t="shared" si="3"/>
        <v>5.4357433496146674</v>
      </c>
      <c r="S43" s="10">
        <f t="shared" si="4"/>
        <v>13.519332700082568</v>
      </c>
      <c r="T43" s="8">
        <f t="shared" si="5"/>
        <v>8.0835893504678999</v>
      </c>
      <c r="W43" s="10">
        <v>4.6747476683223592</v>
      </c>
      <c r="X43" s="10">
        <v>2.9340112747321188</v>
      </c>
      <c r="Y43" s="10">
        <v>7.2972309429783389</v>
      </c>
      <c r="Z43" s="8">
        <f t="shared" si="6"/>
        <v>4.3632196682462201</v>
      </c>
      <c r="AC43" s="9">
        <f t="shared" si="1"/>
        <v>0.53976265728956963</v>
      </c>
      <c r="AD43" s="9">
        <v>1.8526661422291097</v>
      </c>
      <c r="AF43" s="7">
        <v>2044</v>
      </c>
    </row>
    <row r="44" spans="15:32" ht="13.5" thickBot="1" x14ac:dyDescent="0.25">
      <c r="O44" s="7">
        <v>2045</v>
      </c>
      <c r="Q44" s="10">
        <f t="shared" si="2"/>
        <v>9.0150830455771267</v>
      </c>
      <c r="R44" s="10">
        <f t="shared" si="3"/>
        <v>5.7359065226756236</v>
      </c>
      <c r="S44" s="10">
        <f t="shared" si="4"/>
        <v>14.274665689714366</v>
      </c>
      <c r="T44" s="8">
        <f t="shared" si="5"/>
        <v>8.5387591670387426</v>
      </c>
      <c r="W44" s="10">
        <v>4.7587749872207956</v>
      </c>
      <c r="X44" s="10">
        <v>3.0278022233568831</v>
      </c>
      <c r="Y44" s="10">
        <v>7.5351410177500897</v>
      </c>
      <c r="Z44" s="8">
        <f t="shared" si="6"/>
        <v>4.5073387943932062</v>
      </c>
      <c r="AC44" s="11">
        <f t="shared" si="1"/>
        <v>0.52786812535858885</v>
      </c>
      <c r="AD44" s="11">
        <v>1.8944125473018187</v>
      </c>
      <c r="AF44" s="7">
        <v>2045</v>
      </c>
    </row>
  </sheetData>
  <pageMargins left="0.7" right="0.7" top="0.75" bottom="0.75" header="0.3" footer="0.3"/>
  <pageSetup orientation="portrait" horizontalDpi="1200" verticalDpi="12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8F6E8-0585-45C8-82E7-BDA4CB22D8C2}">
  <dimension ref="N6:AD49"/>
  <sheetViews>
    <sheetView tabSelected="1" workbookViewId="0">
      <selection activeCell="N32" sqref="N32"/>
    </sheetView>
  </sheetViews>
  <sheetFormatPr defaultRowHeight="12.75" x14ac:dyDescent="0.2"/>
  <cols>
    <col min="15" max="15" width="5.85546875" bestFit="1" customWidth="1"/>
    <col min="16" max="16" width="16.5703125" bestFit="1" customWidth="1"/>
    <col min="17" max="18" width="21.7109375" bestFit="1" customWidth="1"/>
    <col min="19" max="19" width="22.140625" bestFit="1" customWidth="1"/>
    <col min="20" max="20" width="23.7109375" bestFit="1" customWidth="1"/>
    <col min="22" max="22" width="16.5703125" bestFit="1" customWidth="1"/>
    <col min="23" max="23" width="21.85546875" bestFit="1" customWidth="1"/>
    <col min="24" max="24" width="21.7109375" bestFit="1" customWidth="1"/>
    <col min="25" max="25" width="22.140625" bestFit="1" customWidth="1"/>
    <col min="26" max="26" width="23.7109375" bestFit="1" customWidth="1"/>
    <col min="29" max="30" width="13.140625" bestFit="1" customWidth="1"/>
  </cols>
  <sheetData>
    <row r="6" spans="14:30" x14ac:dyDescent="0.2">
      <c r="P6" t="s">
        <v>10</v>
      </c>
      <c r="Q6" t="s">
        <v>11</v>
      </c>
      <c r="R6" t="s">
        <v>12</v>
      </c>
      <c r="S6" t="s">
        <v>13</v>
      </c>
      <c r="T6" t="s">
        <v>14</v>
      </c>
      <c r="V6" t="s">
        <v>10</v>
      </c>
      <c r="W6" t="s">
        <v>11</v>
      </c>
      <c r="X6" t="s">
        <v>12</v>
      </c>
      <c r="Y6" t="s">
        <v>13</v>
      </c>
      <c r="Z6" t="s">
        <v>14</v>
      </c>
    </row>
    <row r="7" spans="14:30" ht="13.5" thickBot="1" x14ac:dyDescent="0.25">
      <c r="P7" t="s">
        <v>18</v>
      </c>
      <c r="Q7" t="s">
        <v>18</v>
      </c>
      <c r="R7" t="s">
        <v>18</v>
      </c>
      <c r="S7" t="s">
        <v>18</v>
      </c>
      <c r="T7" t="s">
        <v>18</v>
      </c>
      <c r="V7" t="s">
        <v>18</v>
      </c>
      <c r="W7" t="s">
        <v>18</v>
      </c>
      <c r="X7" t="s">
        <v>18</v>
      </c>
      <c r="Y7" t="s">
        <v>18</v>
      </c>
      <c r="Z7" t="s">
        <v>18</v>
      </c>
    </row>
    <row r="8" spans="14:30" x14ac:dyDescent="0.2">
      <c r="O8" s="5" t="s">
        <v>15</v>
      </c>
      <c r="P8" t="str">
        <f>P7&amp;"-"&amp;P6</f>
        <v>Sumas-Historic</v>
      </c>
      <c r="Q8" t="str">
        <f>Q7&amp;"-"&amp;Q6</f>
        <v>Sumas-Forecast-Med</v>
      </c>
      <c r="R8" t="str">
        <f>R7&amp;"-"&amp;R6</f>
        <v>Sumas-Forecast-Low</v>
      </c>
      <c r="S8" t="str">
        <f>S7&amp;"-"&amp;S6</f>
        <v>Sumas-Forecast-High</v>
      </c>
      <c r="T8" t="str">
        <f>T7&amp;"-"&amp;T6</f>
        <v>Sumas-Forecast-Range</v>
      </c>
      <c r="V8" t="str">
        <f>V7&amp;"-"&amp;V6</f>
        <v>Sumas-Historic</v>
      </c>
      <c r="W8" t="str">
        <f>W7&amp;"-"&amp;W6</f>
        <v>Sumas-Forecast-Med</v>
      </c>
      <c r="X8" t="str">
        <f>X7&amp;"-"&amp;X6</f>
        <v>Sumas-Forecast-Low</v>
      </c>
      <c r="Y8" t="str">
        <f>Y7&amp;"-"&amp;Y6</f>
        <v>Sumas-Forecast-High</v>
      </c>
      <c r="Z8" t="str">
        <f>Z7&amp;"-"&amp;Z6</f>
        <v>Sumas-Forecast-Range</v>
      </c>
      <c r="AC8" s="6" t="s">
        <v>16</v>
      </c>
      <c r="AD8" s="6" t="s">
        <v>17</v>
      </c>
    </row>
    <row r="9" spans="14:30" x14ac:dyDescent="0.2">
      <c r="N9" s="8"/>
      <c r="O9" s="7">
        <v>2010</v>
      </c>
      <c r="P9" s="8">
        <v>4.0999921259842518</v>
      </c>
      <c r="V9" s="8">
        <f t="shared" ref="V9:V20" si="0">P9*AC9</f>
        <v>4.5126954476231065</v>
      </c>
      <c r="AC9" s="9">
        <f>1/AD9</f>
        <v>1.1006595400569898</v>
      </c>
      <c r="AD9" s="9">
        <v>0.90854616128455312</v>
      </c>
    </row>
    <row r="10" spans="14:30" x14ac:dyDescent="0.2">
      <c r="N10" s="8"/>
      <c r="O10" s="7">
        <v>2011</v>
      </c>
      <c r="P10" s="8">
        <v>3.8905254901960791</v>
      </c>
      <c r="V10" s="8">
        <f t="shared" si="0"/>
        <v>4.1511129298467528</v>
      </c>
      <c r="AC10" s="9">
        <f t="shared" ref="AC10:AC44" si="1">1/AD10</f>
        <v>1.0669800108770244</v>
      </c>
      <c r="AD10" s="9">
        <v>0.93722468069296916</v>
      </c>
    </row>
    <row r="11" spans="14:30" x14ac:dyDescent="0.2">
      <c r="N11" s="8"/>
      <c r="O11" s="7">
        <v>2012</v>
      </c>
      <c r="P11" s="8">
        <v>2.6874782608695638</v>
      </c>
      <c r="V11" s="8">
        <f t="shared" si="0"/>
        <v>2.8093475429785157</v>
      </c>
      <c r="AC11" s="9">
        <f t="shared" si="1"/>
        <v>1.045347076433474</v>
      </c>
      <c r="AD11" s="9">
        <v>0.95662007628299917</v>
      </c>
    </row>
    <row r="12" spans="14:30" x14ac:dyDescent="0.2">
      <c r="N12" s="8"/>
      <c r="O12" s="7">
        <v>2013</v>
      </c>
      <c r="P12" s="8">
        <v>3.7186190476190473</v>
      </c>
      <c r="V12" s="8">
        <f t="shared" si="0"/>
        <v>3.8311306977185224</v>
      </c>
      <c r="AC12" s="9">
        <f t="shared" si="1"/>
        <v>1.0302562990881021</v>
      </c>
      <c r="AD12" s="9">
        <v>0.97063226003579639</v>
      </c>
    </row>
    <row r="13" spans="14:30" x14ac:dyDescent="0.2">
      <c r="N13" s="8"/>
      <c r="O13" s="7">
        <v>2014</v>
      </c>
      <c r="P13" s="8">
        <v>4.3328577075098833</v>
      </c>
      <c r="V13" s="8">
        <f t="shared" si="0"/>
        <v>4.3926961655527226</v>
      </c>
      <c r="AC13" s="9">
        <f t="shared" si="1"/>
        <v>1.0138103907587652</v>
      </c>
      <c r="AD13" s="9">
        <v>0.98637773800243944</v>
      </c>
    </row>
    <row r="14" spans="14:30" x14ac:dyDescent="0.2">
      <c r="N14" s="8"/>
      <c r="O14" s="7">
        <v>2015</v>
      </c>
      <c r="P14" s="8">
        <v>2.3138452380952379</v>
      </c>
      <c r="V14" s="8">
        <f t="shared" si="0"/>
        <v>2.3430192368953739</v>
      </c>
      <c r="AC14" s="9">
        <f t="shared" si="1"/>
        <v>1.0126084486204239</v>
      </c>
      <c r="AD14" s="9">
        <v>0.98754854491131139</v>
      </c>
    </row>
    <row r="15" spans="14:30" x14ac:dyDescent="0.2">
      <c r="N15" s="8"/>
      <c r="O15" s="7">
        <v>2016</v>
      </c>
      <c r="P15" s="8">
        <v>2.1727808764940244</v>
      </c>
      <c r="V15" s="8">
        <f t="shared" si="0"/>
        <v>2.1727808764940244</v>
      </c>
      <c r="AC15" s="9">
        <f t="shared" si="1"/>
        <v>1</v>
      </c>
      <c r="AD15" s="9">
        <v>1</v>
      </c>
    </row>
    <row r="16" spans="14:30" x14ac:dyDescent="0.2">
      <c r="N16" s="8"/>
      <c r="O16" s="7">
        <v>2017</v>
      </c>
      <c r="P16" s="8">
        <v>2.6139003984063747</v>
      </c>
      <c r="V16" s="8">
        <f t="shared" si="0"/>
        <v>2.5591978895128973</v>
      </c>
      <c r="AC16" s="9">
        <f t="shared" si="1"/>
        <v>0.97907245856543423</v>
      </c>
      <c r="AD16" s="9">
        <v>1.0213748648033971</v>
      </c>
    </row>
    <row r="17" spans="14:30" x14ac:dyDescent="0.2">
      <c r="N17" s="8"/>
      <c r="O17" s="7">
        <v>2018</v>
      </c>
      <c r="P17" s="8">
        <v>3.5333333333333345</v>
      </c>
      <c r="V17" s="8">
        <f t="shared" si="0"/>
        <v>3.3771854193133399</v>
      </c>
      <c r="AC17" s="9">
        <f t="shared" si="1"/>
        <v>0.95580719414528459</v>
      </c>
      <c r="AD17" s="9">
        <v>1.0462361092544759</v>
      </c>
    </row>
    <row r="18" spans="14:30" x14ac:dyDescent="0.2">
      <c r="N18" s="8"/>
      <c r="O18" s="7">
        <v>2019</v>
      </c>
      <c r="P18" s="8">
        <v>4.7146679999999987</v>
      </c>
      <c r="Q18" s="10"/>
      <c r="R18" s="10"/>
      <c r="S18" s="10"/>
      <c r="V18" s="8">
        <f t="shared" si="0"/>
        <v>4.4261076615432957</v>
      </c>
      <c r="AC18" s="9">
        <f t="shared" si="1"/>
        <v>0.93879519438978465</v>
      </c>
      <c r="AD18" s="9">
        <v>1.0651950563615724</v>
      </c>
    </row>
    <row r="19" spans="14:30" x14ac:dyDescent="0.2">
      <c r="N19" s="8"/>
      <c r="O19" s="7">
        <v>2020</v>
      </c>
      <c r="P19" s="8">
        <v>2.149723320158103</v>
      </c>
      <c r="Q19" s="10">
        <f>W19*AD19</f>
        <v>2.8277913496270144</v>
      </c>
      <c r="R19" s="10">
        <f>X19*AD19</f>
        <v>2.2731353052051158</v>
      </c>
      <c r="S19" s="10">
        <f>Y19*AD19</f>
        <v>4.0069932538344757</v>
      </c>
      <c r="T19" s="8">
        <f>S19-R19</f>
        <v>1.7338579486293599</v>
      </c>
      <c r="V19" s="8">
        <f t="shared" si="0"/>
        <v>1.9932665044082727</v>
      </c>
      <c r="W19" s="10">
        <v>2.6219847576721862</v>
      </c>
      <c r="X19" s="10">
        <v>2.107696567909958</v>
      </c>
      <c r="Y19" s="10">
        <v>3.7153643733421315</v>
      </c>
      <c r="Z19" s="8">
        <f>Y19-X19</f>
        <v>1.6076678054321736</v>
      </c>
      <c r="AC19" s="9">
        <f t="shared" si="1"/>
        <v>0.92722002209180876</v>
      </c>
      <c r="AD19" s="9">
        <v>1.078492672908421</v>
      </c>
    </row>
    <row r="20" spans="14:30" x14ac:dyDescent="0.2">
      <c r="O20" s="7">
        <v>2021</v>
      </c>
      <c r="P20" s="8">
        <v>3.9645019920318734</v>
      </c>
      <c r="Q20" s="10">
        <f t="shared" ref="Q20:Q44" si="2">W20*AD20</f>
        <v>3.1325452951760799</v>
      </c>
      <c r="R20" s="10">
        <f t="shared" ref="R20:R44" si="3">X20*AD20</f>
        <v>2.2710851684168563</v>
      </c>
      <c r="S20" s="10">
        <f t="shared" ref="S20:S44" si="4">Y20*AD20</f>
        <v>4.5828510780267209</v>
      </c>
      <c r="T20" s="8">
        <f t="shared" ref="T20:T44" si="5">S20-R20</f>
        <v>2.3117659096098646</v>
      </c>
      <c r="V20" s="8">
        <f t="shared" si="0"/>
        <v>3.546051392198502</v>
      </c>
      <c r="W20" s="10">
        <v>2.8019071821403942</v>
      </c>
      <c r="X20" s="10">
        <v>2.0313736099646826</v>
      </c>
      <c r="Y20" s="10">
        <v>4.0991341354191473</v>
      </c>
      <c r="Z20" s="8">
        <f t="shared" ref="Z20:Z44" si="6">Y20-X20</f>
        <v>2.0677605254544646</v>
      </c>
      <c r="AC20" s="9">
        <f t="shared" si="1"/>
        <v>0.89445065214385011</v>
      </c>
      <c r="AD20" s="9">
        <v>1.1180046630891995</v>
      </c>
    </row>
    <row r="21" spans="14:30" x14ac:dyDescent="0.2">
      <c r="O21" s="7">
        <v>2022</v>
      </c>
      <c r="Q21" s="10">
        <f t="shared" si="2"/>
        <v>3.1469295435585538</v>
      </c>
      <c r="R21" s="10">
        <f t="shared" si="3"/>
        <v>2.2901877763672585</v>
      </c>
      <c r="S21" s="10">
        <f t="shared" si="4"/>
        <v>4.628327251146608</v>
      </c>
      <c r="T21" s="8">
        <f t="shared" si="5"/>
        <v>2.3381394747793496</v>
      </c>
      <c r="W21" s="10">
        <v>2.7485003669430554</v>
      </c>
      <c r="X21" s="10">
        <v>2.0002297021864637</v>
      </c>
      <c r="Y21" s="10">
        <v>4.0423399926914509</v>
      </c>
      <c r="Z21" s="8">
        <f t="shared" si="6"/>
        <v>2.0421102905049873</v>
      </c>
      <c r="AC21" s="9">
        <f t="shared" si="1"/>
        <v>0.87339113535889523</v>
      </c>
      <c r="AD21" s="9">
        <v>1.1449623880016579</v>
      </c>
    </row>
    <row r="22" spans="14:30" x14ac:dyDescent="0.2">
      <c r="O22" s="7">
        <v>2023</v>
      </c>
      <c r="Q22" s="10">
        <f t="shared" si="2"/>
        <v>3.4260632014049692</v>
      </c>
      <c r="R22" s="10">
        <f t="shared" si="3"/>
        <v>2.4324366506132384</v>
      </c>
      <c r="S22" s="10">
        <f t="shared" si="4"/>
        <v>5.2434519994138755</v>
      </c>
      <c r="T22" s="8">
        <f t="shared" si="5"/>
        <v>2.8110153488006371</v>
      </c>
      <c r="W22" s="10">
        <v>2.9316329800514223</v>
      </c>
      <c r="X22" s="10">
        <v>2.0814010389240001</v>
      </c>
      <c r="Y22" s="10">
        <v>4.4867464221017723</v>
      </c>
      <c r="Z22" s="8">
        <f t="shared" si="6"/>
        <v>2.4053453831777722</v>
      </c>
      <c r="AC22" s="9">
        <f t="shared" si="1"/>
        <v>0.85568560990036913</v>
      </c>
      <c r="AD22" s="9">
        <v>1.168653519972638</v>
      </c>
    </row>
    <row r="23" spans="14:30" x14ac:dyDescent="0.2">
      <c r="O23" s="7">
        <v>2024</v>
      </c>
      <c r="Q23" s="10">
        <f t="shared" si="2"/>
        <v>3.7013566970611587</v>
      </c>
      <c r="R23" s="10">
        <f t="shared" si="3"/>
        <v>2.5711154274153247</v>
      </c>
      <c r="S23" s="10">
        <f t="shared" si="4"/>
        <v>5.8592242295010362</v>
      </c>
      <c r="T23" s="8">
        <f t="shared" si="5"/>
        <v>3.2881088020857114</v>
      </c>
      <c r="W23" s="10">
        <v>3.1024431359227433</v>
      </c>
      <c r="X23" s="10">
        <v>2.1550853004205726</v>
      </c>
      <c r="Y23" s="10">
        <v>4.9111478521053646</v>
      </c>
      <c r="Z23" s="8">
        <f t="shared" si="6"/>
        <v>2.7560625516847921</v>
      </c>
      <c r="AC23" s="9">
        <f t="shared" si="1"/>
        <v>0.83819080133132084</v>
      </c>
      <c r="AD23" s="9">
        <v>1.1930457819528362</v>
      </c>
    </row>
    <row r="24" spans="14:30" x14ac:dyDescent="0.2">
      <c r="O24" s="7">
        <v>2025</v>
      </c>
      <c r="Q24" s="10">
        <f t="shared" si="2"/>
        <v>3.8972330808293214</v>
      </c>
      <c r="R24" s="10">
        <f t="shared" si="3"/>
        <v>2.5667915443045191</v>
      </c>
      <c r="S24" s="10">
        <f t="shared" si="4"/>
        <v>6.0986319767015642</v>
      </c>
      <c r="T24" s="8">
        <f t="shared" si="5"/>
        <v>3.5318404323970451</v>
      </c>
      <c r="W24" s="10">
        <v>3.1987757278294793</v>
      </c>
      <c r="X24" s="10">
        <v>2.1067742985934133</v>
      </c>
      <c r="Y24" s="10">
        <v>5.005642602183392</v>
      </c>
      <c r="Z24" s="8">
        <f t="shared" si="6"/>
        <v>2.8988683035899787</v>
      </c>
      <c r="AC24" s="9">
        <f t="shared" si="1"/>
        <v>0.82078122131427356</v>
      </c>
      <c r="AD24" s="9">
        <v>1.2183514608177231</v>
      </c>
    </row>
    <row r="25" spans="14:30" x14ac:dyDescent="0.2">
      <c r="O25" s="7">
        <v>2026</v>
      </c>
      <c r="Q25" s="10">
        <f t="shared" si="2"/>
        <v>4.1012473128522915</v>
      </c>
      <c r="R25" s="10">
        <f t="shared" si="3"/>
        <v>2.7110862742178528</v>
      </c>
      <c r="S25" s="10">
        <f t="shared" si="4"/>
        <v>6.6668271980163611</v>
      </c>
      <c r="T25" s="8">
        <f t="shared" si="5"/>
        <v>3.9557409237985084</v>
      </c>
      <c r="W25" s="10">
        <v>3.2954386399512963</v>
      </c>
      <c r="X25" s="10">
        <v>2.1784149510568369</v>
      </c>
      <c r="Y25" s="10">
        <v>5.35693614120086</v>
      </c>
      <c r="Z25" s="8">
        <f t="shared" si="6"/>
        <v>3.1785211901440231</v>
      </c>
      <c r="AC25" s="9">
        <f t="shared" si="1"/>
        <v>0.80352107263178441</v>
      </c>
      <c r="AD25" s="9">
        <v>1.2445224326534279</v>
      </c>
    </row>
    <row r="26" spans="14:30" x14ac:dyDescent="0.2">
      <c r="O26" s="7">
        <v>2027</v>
      </c>
      <c r="Q26" s="10">
        <f t="shared" si="2"/>
        <v>4.3120960876924661</v>
      </c>
      <c r="R26" s="10">
        <f t="shared" si="3"/>
        <v>2.8603082237029378</v>
      </c>
      <c r="S26" s="10">
        <f t="shared" si="4"/>
        <v>7.2563968070696854</v>
      </c>
      <c r="T26" s="8">
        <f t="shared" si="5"/>
        <v>4.3960885833667476</v>
      </c>
      <c r="W26" s="10">
        <v>3.3921015520731137</v>
      </c>
      <c r="X26" s="10">
        <v>2.2500556035202606</v>
      </c>
      <c r="Y26" s="10">
        <v>5.7082296802183272</v>
      </c>
      <c r="Z26" s="8">
        <f t="shared" si="6"/>
        <v>3.4581740766980666</v>
      </c>
      <c r="AC26" s="9">
        <f t="shared" si="1"/>
        <v>0.78664795104051832</v>
      </c>
      <c r="AD26" s="9">
        <v>1.2712166842579018</v>
      </c>
    </row>
    <row r="27" spans="14:30" x14ac:dyDescent="0.2">
      <c r="O27" s="7">
        <v>2028</v>
      </c>
      <c r="Q27" s="10">
        <f t="shared" si="2"/>
        <v>4.2537038821715765</v>
      </c>
      <c r="R27" s="10">
        <f t="shared" si="3"/>
        <v>2.8493627128811849</v>
      </c>
      <c r="S27" s="10">
        <f t="shared" si="4"/>
        <v>7.3330463092914338</v>
      </c>
      <c r="T27" s="8">
        <f t="shared" si="5"/>
        <v>4.4836835964102484</v>
      </c>
      <c r="W27" s="10">
        <v>3.2752483624297244</v>
      </c>
      <c r="X27" s="10">
        <v>2.1939398740111899</v>
      </c>
      <c r="Y27" s="10">
        <v>5.6462670137411637</v>
      </c>
      <c r="Z27" s="8">
        <f t="shared" si="6"/>
        <v>3.4523271397299737</v>
      </c>
      <c r="AC27" s="9">
        <f t="shared" si="1"/>
        <v>0.76997563844469197</v>
      </c>
      <c r="AD27" s="9">
        <v>1.2987423888110856</v>
      </c>
    </row>
    <row r="28" spans="14:30" x14ac:dyDescent="0.2">
      <c r="O28" s="7">
        <v>2029</v>
      </c>
      <c r="Q28" s="10">
        <f t="shared" si="2"/>
        <v>4.5617298579021659</v>
      </c>
      <c r="R28" s="10">
        <f t="shared" si="3"/>
        <v>3.0258203176368985</v>
      </c>
      <c r="S28" s="10">
        <f t="shared" si="4"/>
        <v>7.8669221944858503</v>
      </c>
      <c r="T28" s="8">
        <f t="shared" si="5"/>
        <v>4.8411018768489518</v>
      </c>
      <c r="W28" s="10">
        <v>3.435109848140645</v>
      </c>
      <c r="X28" s="10">
        <v>2.2785271148429067</v>
      </c>
      <c r="Y28" s="10">
        <v>5.9240118872935961</v>
      </c>
      <c r="Z28" s="8">
        <f t="shared" si="6"/>
        <v>3.6454847724506894</v>
      </c>
      <c r="AC28" s="9">
        <f t="shared" si="1"/>
        <v>0.75302789843859197</v>
      </c>
      <c r="AD28" s="9">
        <v>1.3279720473484531</v>
      </c>
    </row>
    <row r="29" spans="14:30" x14ac:dyDescent="0.2">
      <c r="O29" s="7">
        <v>2030</v>
      </c>
      <c r="Q29" s="10">
        <f t="shared" si="2"/>
        <v>4.8811129439854986</v>
      </c>
      <c r="R29" s="10">
        <f t="shared" si="3"/>
        <v>3.2085452145298285</v>
      </c>
      <c r="S29" s="10">
        <f t="shared" si="4"/>
        <v>8.4205053085591626</v>
      </c>
      <c r="T29" s="8">
        <f t="shared" si="5"/>
        <v>5.211960094029334</v>
      </c>
      <c r="W29" s="10">
        <v>3.5949713338515661</v>
      </c>
      <c r="X29" s="10">
        <v>2.3631143556746235</v>
      </c>
      <c r="Y29" s="10">
        <v>6.2017567608460276</v>
      </c>
      <c r="Z29" s="8">
        <f t="shared" si="6"/>
        <v>3.8386424051714041</v>
      </c>
      <c r="AC29" s="9">
        <f t="shared" si="1"/>
        <v>0.73650648430114396</v>
      </c>
      <c r="AD29" s="9">
        <v>1.3577612978504592</v>
      </c>
    </row>
    <row r="30" spans="14:30" x14ac:dyDescent="0.2">
      <c r="O30" s="7">
        <v>2031</v>
      </c>
      <c r="Q30" s="10">
        <f t="shared" si="2"/>
        <v>4.7960248314988236</v>
      </c>
      <c r="R30" s="10">
        <f t="shared" si="3"/>
        <v>3.2046294086970031</v>
      </c>
      <c r="S30" s="10">
        <f t="shared" si="4"/>
        <v>8.2877503973754454</v>
      </c>
      <c r="T30" s="8">
        <f t="shared" si="5"/>
        <v>5.0831209886784423</v>
      </c>
      <c r="W30" s="10">
        <v>3.4560832597512485</v>
      </c>
      <c r="X30" s="10">
        <v>2.3093012322129738</v>
      </c>
      <c r="Y30" s="10">
        <v>5.9722700393973254</v>
      </c>
      <c r="Z30" s="8">
        <f t="shared" si="6"/>
        <v>3.6629688071843516</v>
      </c>
      <c r="AC30" s="9">
        <f t="shared" si="1"/>
        <v>0.72061412965436522</v>
      </c>
      <c r="AD30" s="9">
        <v>1.3877052348108123</v>
      </c>
    </row>
    <row r="31" spans="14:30" x14ac:dyDescent="0.2">
      <c r="O31" s="7">
        <v>2032</v>
      </c>
      <c r="Q31" s="10">
        <f t="shared" si="2"/>
        <v>5.193424825969533</v>
      </c>
      <c r="R31" s="10">
        <f t="shared" si="3"/>
        <v>3.4383776606904344</v>
      </c>
      <c r="S31" s="10">
        <f t="shared" si="4"/>
        <v>8.7483276151354961</v>
      </c>
      <c r="T31" s="8">
        <f t="shared" si="5"/>
        <v>5.3099499544450612</v>
      </c>
      <c r="W31" s="10">
        <v>3.6618656019886933</v>
      </c>
      <c r="X31" s="10">
        <v>2.424388010656942</v>
      </c>
      <c r="Y31" s="10">
        <v>6.1684150714190737</v>
      </c>
      <c r="Z31" s="8">
        <f t="shared" si="6"/>
        <v>3.7440270607621318</v>
      </c>
      <c r="AC31" s="9">
        <f t="shared" si="1"/>
        <v>0.70509648732714225</v>
      </c>
      <c r="AD31" s="9">
        <v>1.4182456131511429</v>
      </c>
    </row>
    <row r="32" spans="14:30" x14ac:dyDescent="0.2">
      <c r="O32" s="7">
        <v>2033</v>
      </c>
      <c r="Q32" s="10">
        <f t="shared" si="2"/>
        <v>5.6089694997890973</v>
      </c>
      <c r="R32" s="10">
        <f t="shared" si="3"/>
        <v>3.6828162342993056</v>
      </c>
      <c r="S32" s="10">
        <f t="shared" si="4"/>
        <v>9.2300602367563531</v>
      </c>
      <c r="T32" s="8">
        <f t="shared" si="5"/>
        <v>5.5472440024570471</v>
      </c>
      <c r="W32" s="10">
        <v>3.8676479442261371</v>
      </c>
      <c r="X32" s="10">
        <v>2.5394747891009097</v>
      </c>
      <c r="Y32" s="10">
        <v>6.364560103440823</v>
      </c>
      <c r="Z32" s="8">
        <f t="shared" si="6"/>
        <v>3.8250853143399133</v>
      </c>
      <c r="AC32" s="9">
        <f t="shared" si="1"/>
        <v>0.6895469737126515</v>
      </c>
      <c r="AD32" s="9">
        <v>1.450227523464878</v>
      </c>
    </row>
    <row r="33" spans="15:30" x14ac:dyDescent="0.2">
      <c r="O33" s="7">
        <v>2034</v>
      </c>
      <c r="Q33" s="10">
        <f t="shared" si="2"/>
        <v>5.5974105778108276</v>
      </c>
      <c r="R33" s="10">
        <f t="shared" si="3"/>
        <v>3.6294546199927971</v>
      </c>
      <c r="S33" s="10">
        <f t="shared" si="4"/>
        <v>9.0622332729909267</v>
      </c>
      <c r="T33" s="8">
        <f t="shared" si="5"/>
        <v>5.4327786529981292</v>
      </c>
      <c r="W33" s="10">
        <v>3.7748548939106832</v>
      </c>
      <c r="X33" s="10">
        <v>2.4476790373067363</v>
      </c>
      <c r="Y33" s="10">
        <v>6.1115073023085564</v>
      </c>
      <c r="Z33" s="8">
        <f t="shared" si="6"/>
        <v>3.6638282650018201</v>
      </c>
      <c r="AC33" s="9">
        <f t="shared" si="1"/>
        <v>0.67439306826533463</v>
      </c>
      <c r="AD33" s="9">
        <v>1.4828147664272224</v>
      </c>
    </row>
    <row r="34" spans="15:30" x14ac:dyDescent="0.2">
      <c r="O34" s="7">
        <v>2035</v>
      </c>
      <c r="Q34" s="10">
        <f t="shared" si="2"/>
        <v>5.9247762712128393</v>
      </c>
      <c r="R34" s="10">
        <f t="shared" si="3"/>
        <v>3.7830871349879227</v>
      </c>
      <c r="S34" s="10">
        <f t="shared" si="4"/>
        <v>9.572279809150352</v>
      </c>
      <c r="T34" s="8">
        <f t="shared" si="5"/>
        <v>5.7891926741624289</v>
      </c>
      <c r="W34" s="10">
        <v>3.9079350835306634</v>
      </c>
      <c r="X34" s="10">
        <v>2.4952940435413966</v>
      </c>
      <c r="Y34" s="10">
        <v>6.3137992699078307</v>
      </c>
      <c r="Z34" s="8">
        <f t="shared" si="6"/>
        <v>3.8185052263664341</v>
      </c>
      <c r="AC34" s="9">
        <f t="shared" si="1"/>
        <v>0.65959200898748604</v>
      </c>
      <c r="AD34" s="9">
        <v>1.5160887129834411</v>
      </c>
    </row>
    <row r="35" spans="15:30" x14ac:dyDescent="0.2">
      <c r="O35" s="7">
        <v>2036</v>
      </c>
      <c r="Q35" s="10">
        <f t="shared" si="2"/>
        <v>6.2641196663204131</v>
      </c>
      <c r="R35" s="10">
        <f t="shared" si="3"/>
        <v>3.9418526067452806</v>
      </c>
      <c r="S35" s="10">
        <f t="shared" si="4"/>
        <v>10.100821825546406</v>
      </c>
      <c r="T35" s="8">
        <f t="shared" si="5"/>
        <v>6.1589692188011256</v>
      </c>
      <c r="W35" s="10">
        <v>4.0410152731506432</v>
      </c>
      <c r="X35" s="10">
        <v>2.5429090497760574</v>
      </c>
      <c r="Y35" s="10">
        <v>6.5160912375071067</v>
      </c>
      <c r="Z35" s="8">
        <f t="shared" si="6"/>
        <v>3.9731821877310494</v>
      </c>
      <c r="AC35" s="9">
        <f t="shared" si="1"/>
        <v>0.64510505680112007</v>
      </c>
      <c r="AD35" s="9">
        <v>1.5501351128120064</v>
      </c>
    </row>
    <row r="36" spans="15:30" x14ac:dyDescent="0.2">
      <c r="O36" s="7">
        <v>2037</v>
      </c>
      <c r="Q36" s="10">
        <f t="shared" si="2"/>
        <v>6.2045337709361217</v>
      </c>
      <c r="R36" s="10">
        <f t="shared" si="3"/>
        <v>3.9673300577936406</v>
      </c>
      <c r="S36" s="10">
        <f t="shared" si="4"/>
        <v>10.056171118516238</v>
      </c>
      <c r="T36" s="8">
        <f t="shared" si="5"/>
        <v>6.0888410607225971</v>
      </c>
      <c r="W36" s="10">
        <v>3.9135792373913891</v>
      </c>
      <c r="X36" s="10">
        <v>2.5024379131902741</v>
      </c>
      <c r="Y36" s="10">
        <v>6.3430426765397758</v>
      </c>
      <c r="Z36" s="8">
        <f t="shared" si="6"/>
        <v>3.8406047633495017</v>
      </c>
      <c r="AC36" s="9">
        <f t="shared" si="1"/>
        <v>0.63076121137800167</v>
      </c>
      <c r="AD36" s="9">
        <v>1.585386009731536</v>
      </c>
    </row>
    <row r="37" spans="15:30" x14ac:dyDescent="0.2">
      <c r="O37" s="7">
        <v>2038</v>
      </c>
      <c r="Q37" s="10">
        <f t="shared" si="2"/>
        <v>6.6336453943842715</v>
      </c>
      <c r="R37" s="10">
        <f t="shared" si="3"/>
        <v>4.2664794496857903</v>
      </c>
      <c r="S37" s="10">
        <f t="shared" si="4"/>
        <v>10.738299028050893</v>
      </c>
      <c r="T37" s="8">
        <f t="shared" si="5"/>
        <v>6.4718195783651025</v>
      </c>
      <c r="W37" s="10">
        <v>4.0915130045748178</v>
      </c>
      <c r="X37" s="10">
        <v>2.6314876835168706</v>
      </c>
      <c r="Y37" s="10">
        <v>6.6231894393205559</v>
      </c>
      <c r="Z37" s="8">
        <f t="shared" si="6"/>
        <v>3.9917017558036854</v>
      </c>
      <c r="AC37" s="9">
        <f t="shared" si="1"/>
        <v>0.61678198958878594</v>
      </c>
      <c r="AD37" s="9">
        <v>1.6213184186307206</v>
      </c>
    </row>
    <row r="38" spans="15:30" x14ac:dyDescent="0.2">
      <c r="O38" s="7">
        <v>2039</v>
      </c>
      <c r="Q38" s="10">
        <f t="shared" si="2"/>
        <v>7.0773579627014662</v>
      </c>
      <c r="R38" s="10">
        <f t="shared" si="3"/>
        <v>4.5760757247358352</v>
      </c>
      <c r="S38" s="10">
        <f t="shared" si="4"/>
        <v>11.443492342457917</v>
      </c>
      <c r="T38" s="8">
        <f t="shared" si="5"/>
        <v>6.8674166177220819</v>
      </c>
      <c r="W38" s="10">
        <v>4.2694467717582478</v>
      </c>
      <c r="X38" s="10">
        <v>2.7605374538434675</v>
      </c>
      <c r="Y38" s="10">
        <v>6.9033362021013351</v>
      </c>
      <c r="Z38" s="8">
        <f t="shared" si="6"/>
        <v>4.1427987482578672</v>
      </c>
      <c r="AC38" s="9">
        <f t="shared" si="1"/>
        <v>0.60325432092862186</v>
      </c>
      <c r="AD38" s="9">
        <v>1.6576756523859557</v>
      </c>
    </row>
    <row r="39" spans="15:30" x14ac:dyDescent="0.2">
      <c r="O39" s="7">
        <v>2040</v>
      </c>
      <c r="Q39" s="10">
        <f t="shared" si="2"/>
        <v>7.0632878536901043</v>
      </c>
      <c r="R39" s="10">
        <f t="shared" si="3"/>
        <v>4.4339255616754185</v>
      </c>
      <c r="S39" s="10">
        <f t="shared" si="4"/>
        <v>11.287179093852906</v>
      </c>
      <c r="T39" s="8">
        <f t="shared" si="5"/>
        <v>6.8532535321774875</v>
      </c>
      <c r="W39" s="10">
        <v>4.1674707733086755</v>
      </c>
      <c r="X39" s="10">
        <v>2.6160982777524611</v>
      </c>
      <c r="Y39" s="10">
        <v>6.6596449077405078</v>
      </c>
      <c r="Z39" s="8">
        <f t="shared" si="6"/>
        <v>4.0435466299880467</v>
      </c>
      <c r="AC39" s="9">
        <f t="shared" si="1"/>
        <v>0.59001853805681237</v>
      </c>
      <c r="AD39" s="9">
        <v>1.6948620009354873</v>
      </c>
    </row>
    <row r="40" spans="15:30" x14ac:dyDescent="0.2">
      <c r="O40" s="7">
        <v>2041</v>
      </c>
      <c r="Q40" s="10">
        <f t="shared" si="2"/>
        <v>7.5279385217117127</v>
      </c>
      <c r="R40" s="10">
        <f t="shared" si="3"/>
        <v>4.6167053655238615</v>
      </c>
      <c r="S40" s="10">
        <f t="shared" si="4"/>
        <v>11.944248939982542</v>
      </c>
      <c r="T40" s="8">
        <f t="shared" si="5"/>
        <v>7.3275435744586801</v>
      </c>
      <c r="W40" s="10">
        <v>4.3438781042734682</v>
      </c>
      <c r="X40" s="10">
        <v>2.6639969618961423</v>
      </c>
      <c r="Y40" s="10">
        <v>6.892240324856453</v>
      </c>
      <c r="Z40" s="8">
        <f t="shared" si="6"/>
        <v>4.2282433629603107</v>
      </c>
      <c r="AC40" s="9">
        <f t="shared" si="1"/>
        <v>0.57703421617286954</v>
      </c>
      <c r="AD40" s="9">
        <v>1.7329994859445514</v>
      </c>
    </row>
    <row r="41" spans="15:30" x14ac:dyDescent="0.2">
      <c r="O41" s="7">
        <v>2042</v>
      </c>
      <c r="Q41" s="10">
        <f t="shared" si="2"/>
        <v>8.0106725346858951</v>
      </c>
      <c r="R41" s="10">
        <f t="shared" si="3"/>
        <v>4.8059150865371008</v>
      </c>
      <c r="S41" s="10">
        <f t="shared" si="4"/>
        <v>12.626354421655751</v>
      </c>
      <c r="T41" s="8">
        <f t="shared" si="5"/>
        <v>7.8204393351186505</v>
      </c>
      <c r="W41" s="10">
        <v>4.52028543523826</v>
      </c>
      <c r="X41" s="10">
        <v>2.7118956460398236</v>
      </c>
      <c r="Y41" s="10">
        <v>7.1248357419723982</v>
      </c>
      <c r="Z41" s="8">
        <f t="shared" si="6"/>
        <v>4.4129400959325746</v>
      </c>
      <c r="AC41" s="9">
        <f t="shared" si="1"/>
        <v>0.56428288831750428</v>
      </c>
      <c r="AD41" s="9">
        <v>1.7721607737949541</v>
      </c>
    </row>
    <row r="42" spans="15:30" x14ac:dyDescent="0.2">
      <c r="O42" s="7">
        <v>2043</v>
      </c>
      <c r="Q42" s="10">
        <f t="shared" si="2"/>
        <v>7.9196190260791584</v>
      </c>
      <c r="R42" s="10">
        <f t="shared" si="3"/>
        <v>4.768694755169701</v>
      </c>
      <c r="S42" s="10">
        <f t="shared" si="4"/>
        <v>12.469093552230936</v>
      </c>
      <c r="T42" s="8">
        <f t="shared" si="5"/>
        <v>7.7003987970612346</v>
      </c>
      <c r="W42" s="10">
        <v>4.3700198942477941</v>
      </c>
      <c r="X42" s="10">
        <v>2.6313501799850862</v>
      </c>
      <c r="Y42" s="10">
        <v>6.8804050683563078</v>
      </c>
      <c r="Z42" s="8">
        <f t="shared" si="6"/>
        <v>4.2490548883712211</v>
      </c>
      <c r="AC42" s="9">
        <f t="shared" si="1"/>
        <v>0.55179673161769516</v>
      </c>
      <c r="AD42" s="9">
        <v>1.8122615497708969</v>
      </c>
    </row>
    <row r="43" spans="15:30" x14ac:dyDescent="0.2">
      <c r="O43" s="7">
        <v>2044</v>
      </c>
      <c r="Q43" s="10">
        <f t="shared" si="2"/>
        <v>8.2443783594052515</v>
      </c>
      <c r="R43" s="10">
        <f t="shared" si="3"/>
        <v>5.035998126583598</v>
      </c>
      <c r="S43" s="10">
        <f t="shared" si="4"/>
        <v>13.17669035974483</v>
      </c>
      <c r="T43" s="8">
        <f t="shared" si="5"/>
        <v>8.1406922331612321</v>
      </c>
      <c r="W43" s="10">
        <v>4.4500075709732005</v>
      </c>
      <c r="X43" s="10">
        <v>2.7182437309100571</v>
      </c>
      <c r="Y43" s="10">
        <v>7.1122854028577249</v>
      </c>
      <c r="Z43" s="8">
        <f t="shared" si="6"/>
        <v>4.3940416719476678</v>
      </c>
      <c r="AC43" s="9">
        <f t="shared" si="1"/>
        <v>0.53976265728956963</v>
      </c>
      <c r="AD43" s="9">
        <v>1.8526661422291097</v>
      </c>
    </row>
    <row r="44" spans="15:30" ht="13.5" thickBot="1" x14ac:dyDescent="0.25">
      <c r="O44" s="7">
        <v>2045</v>
      </c>
      <c r="Q44" s="10">
        <f t="shared" si="2"/>
        <v>8.5816798364578535</v>
      </c>
      <c r="R44" s="10">
        <f t="shared" si="3"/>
        <v>5.3140872636123939</v>
      </c>
      <c r="S44" s="10">
        <f t="shared" si="4"/>
        <v>13.912879722317275</v>
      </c>
      <c r="T44" s="8">
        <f t="shared" si="5"/>
        <v>8.5987924587048816</v>
      </c>
      <c r="W44" s="10">
        <v>4.5299952476986078</v>
      </c>
      <c r="X44" s="10">
        <v>2.8051372818350271</v>
      </c>
      <c r="Y44" s="10">
        <v>7.3441657373591429</v>
      </c>
      <c r="Z44" s="8">
        <f t="shared" si="6"/>
        <v>4.5390284555241163</v>
      </c>
      <c r="AC44" s="11">
        <f t="shared" si="1"/>
        <v>0.52786812535858885</v>
      </c>
      <c r="AD44" s="11">
        <v>1.8944125473018187</v>
      </c>
    </row>
    <row r="45" spans="15:30" x14ac:dyDescent="0.2">
      <c r="W45" s="8"/>
      <c r="X45" s="8"/>
      <c r="Y45" s="8"/>
      <c r="Z45" s="8"/>
    </row>
    <row r="46" spans="15:30" x14ac:dyDescent="0.2">
      <c r="W46" s="8"/>
      <c r="X46" s="8"/>
      <c r="Y46" s="8"/>
      <c r="Z46" s="8"/>
    </row>
    <row r="47" spans="15:30" x14ac:dyDescent="0.2">
      <c r="W47" s="8"/>
      <c r="X47" s="8"/>
      <c r="Y47" s="8"/>
      <c r="Z47" s="8"/>
    </row>
    <row r="48" spans="15:30" x14ac:dyDescent="0.2">
      <c r="W48" s="8"/>
      <c r="X48" s="8"/>
      <c r="Y48" s="8"/>
      <c r="Z48" s="8"/>
    </row>
    <row r="49" spans="23:26" x14ac:dyDescent="0.2">
      <c r="W49" s="8"/>
      <c r="X49" s="8"/>
      <c r="Y49" s="8"/>
      <c r="Z49" s="8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520D2-5DD1-464B-962D-D2E381997E6B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HenryHub Run Up</vt:lpstr>
      <vt:lpstr>Price History Henry Hub</vt:lpstr>
      <vt:lpstr>Annul Henry Hub Price</vt:lpstr>
      <vt:lpstr>Annual Sumas Price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Simmons</dc:creator>
  <cp:lastModifiedBy>Steven Simmons</cp:lastModifiedBy>
  <dcterms:created xsi:type="dcterms:W3CDTF">2022-01-26T23:54:09Z</dcterms:created>
  <dcterms:modified xsi:type="dcterms:W3CDTF">2022-01-28T23:43:44Z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{420F9A0B-19DD-4164-AAA3-DE424626FF58}</vt:lpwstr>
  </property>
</Properties>
</file>