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jayaweera\AppData\Local\Box\Box Edit\Documents\HWYPB9tBQEevSOzpRarVWw==\"/>
    </mc:Choice>
  </mc:AlternateContent>
  <xr:revisionPtr revIDLastSave="0" documentId="10_ncr:100000_{59DE5020-AEF1-420C-8C83-331D6B6538A6}" xr6:coauthVersionLast="31" xr6:coauthVersionMax="31" xr10:uidLastSave="{00000000-0000-0000-0000-000000000000}"/>
  <bookViews>
    <workbookView xWindow="0" yWindow="0" windowWidth="21492" windowHeight="9216" xr2:uid="{00000000-000D-0000-FFFF-FFFF00000000}"/>
  </bookViews>
  <sheets>
    <sheet name="Intro" sheetId="3" r:id="rId1"/>
    <sheet name="Contact Info" sheetId="4" r:id="rId2"/>
    <sheet name="Transmission" sheetId="1" r:id="rId3"/>
    <sheet name="Distribution" sheetId="2" r:id="rId4"/>
  </sheets>
  <externalReferences>
    <externalReference r:id="rId5"/>
  </externalReferences>
  <definedNames>
    <definedName name="AD">#REF!</definedName>
    <definedName name="AYD">#REF!</definedName>
    <definedName name="Capacity_Gained">'[1]Distribution (Capacity Gained)'!$B$5</definedName>
    <definedName name="CapI">#REF!</definedName>
    <definedName name="Capital_Investment">#REF!</definedName>
    <definedName name="CapX">'[1]Distribution (Capacity Gained)'!$B$4</definedName>
    <definedName name="CI">#REF!</definedName>
    <definedName name="GIR">#REF!</definedName>
    <definedName name="IR">#REF!</definedName>
    <definedName name="Power_Factor">'[1]Distribution (Capacity Gained)'!$B$6</definedName>
    <definedName name="RD">#REF!</definedName>
    <definedName name="T_D_Carrying_Charge">'[1]Distribution (Capacity Gained)'!$B$7</definedName>
    <definedName name="Utilization_weighting">'[1]Distribution (Capacity Gained)'!$B$8</definedName>
    <definedName name="UW">#REF!</definedName>
    <definedName name="WACC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3" i="2" s="1"/>
  <c r="B10" i="1"/>
  <c r="B13" i="1" l="1"/>
</calcChain>
</file>

<file path=xl/sharedStrings.xml><?xml version="1.0" encoding="utf-8"?>
<sst xmlns="http://schemas.openxmlformats.org/spreadsheetml/2006/main" count="69" uniqueCount="44">
  <si>
    <t>Capital Investment</t>
  </si>
  <si>
    <t>Units</t>
  </si>
  <si>
    <t>Notes</t>
  </si>
  <si>
    <t>MVA</t>
  </si>
  <si>
    <t>Power Factor</t>
  </si>
  <si>
    <t>#</t>
  </si>
  <si>
    <t>T&amp;D Carrying Charge</t>
  </si>
  <si>
    <t>Result</t>
  </si>
  <si>
    <t>$/kW-yr</t>
  </si>
  <si>
    <t>Utilization weighting</t>
  </si>
  <si>
    <t>Locational proxy at substation level to "peanut butter" out value of EE. Differential between system peak and system carrying capacity, generally 40-70% over system</t>
  </si>
  <si>
    <t>Item</t>
  </si>
  <si>
    <t>For Transmission system investments</t>
  </si>
  <si>
    <t>For Distribution system investments</t>
  </si>
  <si>
    <t>Annual value of investment, excluding O&amp;M</t>
  </si>
  <si>
    <t>The data collected for the transmission and distribution systems are broken out into individual tabs.</t>
  </si>
  <si>
    <t>The NW Power Council is gathering information from regional utilities to estimate energy efficiency's value in deferring T&amp;D investment.</t>
  </si>
  <si>
    <t>Questions/comments on the methodology used, data availability, etc should be directed to:</t>
  </si>
  <si>
    <t>Tina Jayaweera</t>
  </si>
  <si>
    <t>tjayaweera@nwcouncil.org</t>
  </si>
  <si>
    <t>503-222-5161</t>
  </si>
  <si>
    <t>The numbers used here will be collated by the Power Council as a proxy estimate for a regional deferred T&amp;D value to use for EE.</t>
  </si>
  <si>
    <t>Any comments on assumptions:</t>
  </si>
  <si>
    <t>Name:</t>
  </si>
  <si>
    <t>Organization:</t>
  </si>
  <si>
    <t>Email:</t>
  </si>
  <si>
    <t>Phone:</t>
  </si>
  <si>
    <t>Capacity Gained</t>
  </si>
  <si>
    <t>Real $ (2016)</t>
  </si>
  <si>
    <t>Discount rate</t>
  </si>
  <si>
    <t>Asset lifetime</t>
  </si>
  <si>
    <t>Default Values (Replaceable)</t>
  </si>
  <si>
    <t>Required Inputs</t>
  </si>
  <si>
    <t>Capital Growth Investment Ratio</t>
  </si>
  <si>
    <t>Calculated Value</t>
  </si>
  <si>
    <t>Standard power factor to convert MVA to MW (usually 0.98 MW/MVA)</t>
  </si>
  <si>
    <t>The methodology suggested is meant to represent an acceptable approach for the Council to create a region-wide value. This may differ from utility-specific approaches.</t>
  </si>
  <si>
    <t>Net additional new capacity gained (planned &amp; historic, corresponding to capital investments in Row 4)</t>
  </si>
  <si>
    <t>Preferably 5-10 years historical and forward looking, costs including anything significant enough to be incorporated into capital plan for T&amp;D investment for any purpose (growth, reliability, etc.). Will be scaled in Row 6 to only represent deferrable investments.</t>
  </si>
  <si>
    <t>Placeholder assumption to account for not all T&amp;D investment from Row 4 is for capacity growth (some is for reliability, some for non-deferrable capacity infrastructure for new housing subdivision or etc.)</t>
  </si>
  <si>
    <t>Capital investment/(incremental capacity*power factor*1000)*Percent for growth*T&amp;D carrying charge</t>
  </si>
  <si>
    <t>Capital investment/(incremental capacity*power factor*1000)*Percent for growth*T&amp;D carrying charge*Utilization weighting</t>
  </si>
  <si>
    <t>% per year</t>
  </si>
  <si>
    <t>Required inputs are highlighted in yellow, grey highlighted numbers are default assumptions and can be changed if utility has better data, blue highlights represented calculated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</si>
</sst>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2"/>
    <xf numFmtId="8" fontId="0" fillId="0" borderId="0" xfId="0" applyNumberFormat="1"/>
    <xf numFmtId="0" fontId="4" fillId="0" borderId="0" xfId="0" applyFont="1"/>
    <xf numFmtId="0" fontId="0" fillId="2" borderId="0" xfId="0" applyFill="1"/>
    <xf numFmtId="0" fontId="0" fillId="3" borderId="0" xfId="0" applyFill="1"/>
    <xf numFmtId="9" fontId="0" fillId="2" borderId="0" xfId="0" applyNumberFormat="1" applyFill="1"/>
    <xf numFmtId="43" fontId="0" fillId="3" borderId="0" xfId="4" applyFont="1" applyFill="1"/>
    <xf numFmtId="164" fontId="0" fillId="3" borderId="0" xfId="1" applyNumberFormat="1" applyFont="1" applyFill="1"/>
    <xf numFmtId="0" fontId="0" fillId="4" borderId="0" xfId="0" applyFill="1"/>
    <xf numFmtId="2" fontId="0" fillId="4" borderId="0" xfId="0" applyNumberFormat="1" applyFill="1"/>
    <xf numFmtId="165" fontId="0" fillId="4" borderId="0" xfId="3" applyNumberFormat="1" applyFont="1" applyFill="1"/>
    <xf numFmtId="165" fontId="0" fillId="3" borderId="0" xfId="0" applyNumberFormat="1" applyFill="1"/>
  </cellXfs>
  <cellStyles count="5">
    <cellStyle name="Comma" xfId="4" builtinId="3"/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yaweera/AppData/Local/Box/Box%20Edit/Documents/ERTwgdJgDEOBK1Fd3VfMSg==/Data%20Collection%20for%20deferred%20TD%20(IPC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Contact Info"/>
      <sheetName val="Transmission"/>
      <sheetName val="Distribution (Capacity Gained)"/>
      <sheetName val="Distribution (Demand Reduction)"/>
    </sheetNames>
    <sheetDataSet>
      <sheetData sheetId="0"/>
      <sheetData sheetId="1"/>
      <sheetData sheetId="2"/>
      <sheetData sheetId="3">
        <row r="4">
          <cell r="B4">
            <v>4609064</v>
          </cell>
        </row>
        <row r="5">
          <cell r="B5">
            <v>85.4</v>
          </cell>
        </row>
        <row r="6">
          <cell r="B6">
            <v>0.95</v>
          </cell>
        </row>
        <row r="7">
          <cell r="B7">
            <v>5.2200000000000003E-2</v>
          </cell>
        </row>
        <row r="8">
          <cell r="B8">
            <v>0.6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jayaweera@nwcouncil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A6" sqref="A6"/>
    </sheetView>
  </sheetViews>
  <sheetFormatPr defaultRowHeight="13.2" x14ac:dyDescent="0.25"/>
  <sheetData>
    <row r="1" spans="1:2" x14ac:dyDescent="0.25">
      <c r="B1" s="5"/>
    </row>
    <row r="2" spans="1:2" x14ac:dyDescent="0.25">
      <c r="A2" t="s">
        <v>16</v>
      </c>
    </row>
    <row r="3" spans="1:2" x14ac:dyDescent="0.25">
      <c r="A3" t="s">
        <v>21</v>
      </c>
    </row>
    <row r="4" spans="1:2" x14ac:dyDescent="0.25">
      <c r="A4" t="s">
        <v>36</v>
      </c>
    </row>
    <row r="5" spans="1:2" x14ac:dyDescent="0.25">
      <c r="A5" t="s">
        <v>15</v>
      </c>
    </row>
    <row r="6" spans="1:2" x14ac:dyDescent="0.25">
      <c r="A6" t="s">
        <v>43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s="3" t="s">
        <v>19</v>
      </c>
    </row>
    <row r="11" spans="1:2" x14ac:dyDescent="0.25">
      <c r="A11" t="s">
        <v>20</v>
      </c>
    </row>
  </sheetData>
  <hyperlinks>
    <hyperlink ref="A10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7" sqref="A7"/>
    </sheetView>
  </sheetViews>
  <sheetFormatPr defaultRowHeight="13.2" x14ac:dyDescent="0.25"/>
  <cols>
    <col min="1" max="1" width="12.33203125" customWidth="1"/>
  </cols>
  <sheetData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A10" sqref="A10"/>
    </sheetView>
  </sheetViews>
  <sheetFormatPr defaultRowHeight="13.2" x14ac:dyDescent="0.25"/>
  <cols>
    <col min="1" max="1" width="28.33203125" customWidth="1"/>
    <col min="2" max="2" width="13.44140625" bestFit="1" customWidth="1"/>
    <col min="3" max="3" width="13.5546875" customWidth="1"/>
    <col min="6" max="6" width="10.33203125" bestFit="1" customWidth="1"/>
  </cols>
  <sheetData>
    <row r="1" spans="1:4" x14ac:dyDescent="0.25">
      <c r="A1" s="2" t="s">
        <v>12</v>
      </c>
    </row>
    <row r="3" spans="1:4" x14ac:dyDescent="0.25">
      <c r="A3" s="2" t="s">
        <v>11</v>
      </c>
      <c r="B3" s="2"/>
      <c r="C3" s="2" t="s">
        <v>1</v>
      </c>
      <c r="D3" s="2" t="s">
        <v>2</v>
      </c>
    </row>
    <row r="4" spans="1:4" x14ac:dyDescent="0.25">
      <c r="A4" t="s">
        <v>0</v>
      </c>
      <c r="B4" s="10">
        <v>60000000</v>
      </c>
      <c r="C4" t="s">
        <v>28</v>
      </c>
      <c r="D4" t="s">
        <v>38</v>
      </c>
    </row>
    <row r="5" spans="1:4" x14ac:dyDescent="0.25">
      <c r="A5" t="s">
        <v>27</v>
      </c>
      <c r="B5" s="7">
        <v>100</v>
      </c>
      <c r="C5" t="s">
        <v>3</v>
      </c>
      <c r="D5" t="s">
        <v>37</v>
      </c>
    </row>
    <row r="6" spans="1:4" x14ac:dyDescent="0.25">
      <c r="A6" t="s">
        <v>33</v>
      </c>
      <c r="B6" s="8">
        <v>0.26</v>
      </c>
      <c r="D6" t="s">
        <v>39</v>
      </c>
    </row>
    <row r="7" spans="1:4" x14ac:dyDescent="0.25">
      <c r="A7" t="s">
        <v>4</v>
      </c>
      <c r="B7" s="6">
        <v>0.98</v>
      </c>
      <c r="C7" t="s">
        <v>5</v>
      </c>
      <c r="D7" t="s">
        <v>35</v>
      </c>
    </row>
    <row r="8" spans="1:4" x14ac:dyDescent="0.25">
      <c r="A8" t="s">
        <v>29</v>
      </c>
      <c r="B8" s="14">
        <v>0.05</v>
      </c>
    </row>
    <row r="9" spans="1:4" x14ac:dyDescent="0.25">
      <c r="A9" t="s">
        <v>30</v>
      </c>
      <c r="B9" s="6">
        <v>35</v>
      </c>
    </row>
    <row r="10" spans="1:4" x14ac:dyDescent="0.25">
      <c r="A10" t="s">
        <v>6</v>
      </c>
      <c r="B10" s="13">
        <f>-PMT(B8,B9,1)</f>
        <v>6.1071707230849814E-2</v>
      </c>
      <c r="C10" t="s">
        <v>42</v>
      </c>
      <c r="D10" t="s">
        <v>14</v>
      </c>
    </row>
    <row r="11" spans="1:4" x14ac:dyDescent="0.25">
      <c r="B11" s="1"/>
    </row>
    <row r="13" spans="1:4" x14ac:dyDescent="0.25">
      <c r="A13" s="2" t="s">
        <v>7</v>
      </c>
      <c r="B13" s="12">
        <f>B4/(B5*1000*B7)*B6*B10</f>
        <v>9.7216187020536431</v>
      </c>
      <c r="C13" t="s">
        <v>8</v>
      </c>
      <c r="D13" t="s">
        <v>40</v>
      </c>
    </row>
    <row r="15" spans="1:4" x14ac:dyDescent="0.25">
      <c r="A15" s="7" t="s">
        <v>32</v>
      </c>
    </row>
    <row r="16" spans="1:4" x14ac:dyDescent="0.25">
      <c r="A16" s="6" t="s">
        <v>31</v>
      </c>
    </row>
    <row r="17" spans="1:6" x14ac:dyDescent="0.25">
      <c r="A17" s="11" t="s">
        <v>34</v>
      </c>
    </row>
    <row r="19" spans="1:6" x14ac:dyDescent="0.25">
      <c r="A19" s="2" t="s">
        <v>22</v>
      </c>
    </row>
    <row r="25" spans="1:6" x14ac:dyDescent="0.25">
      <c r="E25" s="1"/>
    </row>
    <row r="27" spans="1:6" x14ac:dyDescent="0.25">
      <c r="F27" s="4"/>
    </row>
    <row r="28" spans="1:6" x14ac:dyDescent="0.25">
      <c r="F28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C26" sqref="C26"/>
    </sheetView>
  </sheetViews>
  <sheetFormatPr defaultRowHeight="13.2" x14ac:dyDescent="0.25"/>
  <cols>
    <col min="1" max="1" width="33.33203125" bestFit="1" customWidth="1"/>
    <col min="2" max="2" width="13.77734375" customWidth="1"/>
    <col min="3" max="3" width="13.88671875" customWidth="1"/>
  </cols>
  <sheetData>
    <row r="1" spans="1:4" x14ac:dyDescent="0.25">
      <c r="A1" s="2" t="s">
        <v>13</v>
      </c>
    </row>
    <row r="3" spans="1:4" x14ac:dyDescent="0.25">
      <c r="A3" s="2" t="s">
        <v>11</v>
      </c>
      <c r="C3" s="2" t="s">
        <v>1</v>
      </c>
      <c r="D3" s="2" t="s">
        <v>2</v>
      </c>
    </row>
    <row r="4" spans="1:4" x14ac:dyDescent="0.25">
      <c r="A4" t="s">
        <v>0</v>
      </c>
      <c r="B4" s="10">
        <v>20000000</v>
      </c>
      <c r="C4" t="s">
        <v>28</v>
      </c>
      <c r="D4" t="s">
        <v>38</v>
      </c>
    </row>
    <row r="5" spans="1:4" x14ac:dyDescent="0.25">
      <c r="A5" t="s">
        <v>27</v>
      </c>
      <c r="B5" s="9">
        <v>15</v>
      </c>
      <c r="C5" t="s">
        <v>3</v>
      </c>
      <c r="D5" t="s">
        <v>37</v>
      </c>
    </row>
    <row r="6" spans="1:4" x14ac:dyDescent="0.25">
      <c r="A6" t="s">
        <v>33</v>
      </c>
      <c r="B6" s="8">
        <v>0.26</v>
      </c>
      <c r="D6" t="s">
        <v>39</v>
      </c>
    </row>
    <row r="7" spans="1:4" x14ac:dyDescent="0.25">
      <c r="A7" t="s">
        <v>4</v>
      </c>
      <c r="B7" s="6">
        <v>0.98</v>
      </c>
      <c r="C7" t="s">
        <v>5</v>
      </c>
      <c r="D7" t="s">
        <v>35</v>
      </c>
    </row>
    <row r="8" spans="1:4" x14ac:dyDescent="0.25">
      <c r="A8" t="s">
        <v>29</v>
      </c>
      <c r="B8" s="14">
        <v>0.05</v>
      </c>
    </row>
    <row r="9" spans="1:4" x14ac:dyDescent="0.25">
      <c r="A9" t="s">
        <v>30</v>
      </c>
      <c r="B9" s="6">
        <v>35</v>
      </c>
    </row>
    <row r="10" spans="1:4" x14ac:dyDescent="0.25">
      <c r="A10" t="s">
        <v>6</v>
      </c>
      <c r="B10" s="13">
        <f>-PMT(B8,B9,1)</f>
        <v>6.1071707230849814E-2</v>
      </c>
      <c r="C10" t="s">
        <v>42</v>
      </c>
      <c r="D10" t="s">
        <v>14</v>
      </c>
    </row>
    <row r="11" spans="1:4" x14ac:dyDescent="0.25">
      <c r="A11" t="s">
        <v>9</v>
      </c>
      <c r="B11" s="8">
        <v>0.6</v>
      </c>
      <c r="D11" t="s">
        <v>10</v>
      </c>
    </row>
    <row r="13" spans="1:4" x14ac:dyDescent="0.25">
      <c r="A13" s="2" t="s">
        <v>7</v>
      </c>
      <c r="B13" s="12">
        <f>B4/(B5*1000*B7)*B6*B10*B11</f>
        <v>12.96215826940486</v>
      </c>
      <c r="C13" t="s">
        <v>8</v>
      </c>
      <c r="D13" t="s">
        <v>41</v>
      </c>
    </row>
    <row r="15" spans="1:4" x14ac:dyDescent="0.25">
      <c r="A15" s="7" t="s">
        <v>32</v>
      </c>
    </row>
    <row r="16" spans="1:4" x14ac:dyDescent="0.25">
      <c r="A16" s="6" t="s">
        <v>31</v>
      </c>
    </row>
    <row r="17" spans="1:1" x14ac:dyDescent="0.25">
      <c r="A17" s="11" t="s">
        <v>34</v>
      </c>
    </row>
    <row r="19" spans="1:1" x14ac:dyDescent="0.25">
      <c r="A19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Contact Info</vt:lpstr>
      <vt:lpstr>Transmission</vt:lpstr>
      <vt:lpstr>Distribution</vt:lpstr>
    </vt:vector>
  </TitlesOfParts>
  <Company>Northwest Power and Conservation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Jayaweera</dc:creator>
  <cp:lastModifiedBy>Tina Jayaweera</cp:lastModifiedBy>
  <dcterms:created xsi:type="dcterms:W3CDTF">2018-01-29T21:36:53Z</dcterms:created>
  <dcterms:modified xsi:type="dcterms:W3CDTF">2018-08-27T18:09:11Z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{B39496B2-9170-4F4E-98C0-181F19CCBE00}</vt:lpwstr>
  </property>
</Properties>
</file>