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ml.chartshap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80" yWindow="795" windowWidth="24825" windowHeight="9525"/>
  </bookViews>
  <sheets>
    <sheet name="Fig B-1 Annual Price Fcst" sheetId="2" r:id="rId1"/>
    <sheet name="Fig B-2 Elec Pr, Gas Pr, Hydro" sheetId="4" r:id="rId2"/>
    <sheet name="Fig B-3 Historic Prices Monthly" sheetId="5" r:id="rId3"/>
    <sheet name="Fig B-4 Historic Generation" sheetId="6" r:id="rId4"/>
    <sheet name="Fig B-5 CO2 Emission Prices" sheetId="13" r:id="rId5"/>
    <sheet name="Fig B-6 Price Fcst" sheetId="3" r:id="rId6"/>
    <sheet name="Fig B-7 Forecast Generation" sheetId="7" r:id="rId7"/>
    <sheet name="Fig B-8 Forecast CO2 Emissions" sheetId="8" r:id="rId8"/>
    <sheet name="Fig B-9 Forecast Ntl Gas Consum" sheetId="9" r:id="rId9"/>
    <sheet name="Sheet1" sheetId="10" r:id="rId10"/>
    <sheet name="Sheet2" sheetId="11" r:id="rId11"/>
    <sheet name="Sheet3" sheetId="12" r:id="rId12"/>
  </sheets>
  <calcPr calcId="125725"/>
</workbook>
</file>

<file path=xl/calcChain.xml><?xml version="1.0" encoding="utf-8"?>
<calcChain xmlns="http://schemas.openxmlformats.org/spreadsheetml/2006/main">
  <c r="E8" i="9"/>
  <c r="F8"/>
  <c r="G8"/>
  <c r="H8"/>
  <c r="I8"/>
  <c r="J8"/>
  <c r="K8"/>
  <c r="L8"/>
  <c r="M8"/>
  <c r="N8"/>
  <c r="O8"/>
  <c r="P8"/>
  <c r="Q8"/>
  <c r="R8"/>
  <c r="S8"/>
  <c r="T8"/>
  <c r="U8"/>
  <c r="V8"/>
  <c r="W8"/>
  <c r="E9"/>
  <c r="F9"/>
  <c r="G9"/>
  <c r="H9"/>
  <c r="I9"/>
  <c r="J9"/>
  <c r="K9"/>
  <c r="L9"/>
  <c r="M9"/>
  <c r="N9"/>
  <c r="O9"/>
  <c r="P9"/>
  <c r="Q9"/>
  <c r="R9"/>
  <c r="S9"/>
  <c r="T9"/>
  <c r="U9"/>
  <c r="V9"/>
  <c r="W9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D9"/>
  <c r="D10"/>
  <c r="D8"/>
  <c r="E15" i="8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D15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D11"/>
  <c r="F31" i="7"/>
  <c r="F30"/>
  <c r="F29"/>
  <c r="F28"/>
  <c r="F27"/>
  <c r="E31"/>
  <c r="D31"/>
  <c r="E30"/>
  <c r="D30"/>
  <c r="E29"/>
  <c r="D29"/>
  <c r="E28"/>
  <c r="D28"/>
  <c r="E27"/>
  <c r="D2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D18"/>
  <c r="D19"/>
  <c r="D20"/>
  <c r="D21"/>
  <c r="D22"/>
  <c r="D23"/>
  <c r="D17"/>
  <c r="W7" i="2"/>
  <c r="V7"/>
  <c r="U7"/>
  <c r="T7"/>
  <c r="S7"/>
  <c r="R7"/>
  <c r="Q7"/>
  <c r="P7"/>
  <c r="O7"/>
  <c r="N7"/>
  <c r="M7"/>
  <c r="L7"/>
  <c r="K7"/>
  <c r="J7"/>
  <c r="I7"/>
  <c r="H7"/>
  <c r="G7"/>
  <c r="F7"/>
  <c r="E7"/>
  <c r="D7"/>
</calcChain>
</file>

<file path=xl/comments1.xml><?xml version="1.0" encoding="utf-8"?>
<comments xmlns="http://schemas.openxmlformats.org/spreadsheetml/2006/main">
  <authors>
    <author>Steven Simmons</author>
  </authors>
  <commentList>
    <comment ref="D5" authorId="0">
      <text>
        <r>
          <rPr>
            <sz val="9"/>
            <color indexed="81"/>
            <rFont val="Tahoma"/>
            <family val="2"/>
          </rPr>
          <t xml:space="preserve">
in-state CA generating resources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
units owned or contracted to CA utilties that are out of state</t>
        </r>
      </text>
    </comment>
    <comment ref="D9" authorId="0">
      <text>
        <r>
          <rPr>
            <sz val="9"/>
            <color indexed="81"/>
            <rFont val="Tahoma"/>
            <family val="2"/>
          </rPr>
          <t xml:space="preserve">
imbedded into wheeling rate coming into CA</t>
        </r>
      </text>
    </comment>
  </commentList>
</comments>
</file>

<file path=xl/sharedStrings.xml><?xml version="1.0" encoding="utf-8"?>
<sst xmlns="http://schemas.openxmlformats.org/spreadsheetml/2006/main" count="388" uniqueCount="342">
  <si>
    <t>Condition</t>
  </si>
  <si>
    <t>Electricity Price</t>
  </si>
  <si>
    <t>All Hours</t>
  </si>
  <si>
    <t>Price $/MWh Real 2012$</t>
  </si>
  <si>
    <t>Low Demand</t>
  </si>
  <si>
    <t>High Demand</t>
  </si>
  <si>
    <t>Low Fuel Price</t>
  </si>
  <si>
    <t>High Fuel Price</t>
  </si>
  <si>
    <t xml:space="preserve">Medium </t>
  </si>
  <si>
    <t>Spread (high fuel - low fuel)</t>
  </si>
  <si>
    <t>2016_01</t>
  </si>
  <si>
    <t>2016_02</t>
  </si>
  <si>
    <t>2016_03</t>
  </si>
  <si>
    <t>2016_04</t>
  </si>
  <si>
    <t>2016_05</t>
  </si>
  <si>
    <t>2016_06</t>
  </si>
  <si>
    <t>2016_07</t>
  </si>
  <si>
    <t>2016_08</t>
  </si>
  <si>
    <t>2016_09</t>
  </si>
  <si>
    <t>2016_10</t>
  </si>
  <si>
    <t>2016_11</t>
  </si>
  <si>
    <t>2016_12</t>
  </si>
  <si>
    <t>2017_01</t>
  </si>
  <si>
    <t>2017_02</t>
  </si>
  <si>
    <t>2017_03</t>
  </si>
  <si>
    <t>2017_04</t>
  </si>
  <si>
    <t>2017_05</t>
  </si>
  <si>
    <t>2017_06</t>
  </si>
  <si>
    <t>2017_07</t>
  </si>
  <si>
    <t>2017_08</t>
  </si>
  <si>
    <t>2017_09</t>
  </si>
  <si>
    <t>2017_10</t>
  </si>
  <si>
    <t>2017_11</t>
  </si>
  <si>
    <t>2017_12</t>
  </si>
  <si>
    <t>2018_01</t>
  </si>
  <si>
    <t>2018_02</t>
  </si>
  <si>
    <t>2018_03</t>
  </si>
  <si>
    <t>2018_04</t>
  </si>
  <si>
    <t>2018_05</t>
  </si>
  <si>
    <t>2018_06</t>
  </si>
  <si>
    <t>2018_07</t>
  </si>
  <si>
    <t>2018_08</t>
  </si>
  <si>
    <t>2018_09</t>
  </si>
  <si>
    <t>2018_10</t>
  </si>
  <si>
    <t>2018_11</t>
  </si>
  <si>
    <t>2018_12</t>
  </si>
  <si>
    <t>2019_01</t>
  </si>
  <si>
    <t>2019_02</t>
  </si>
  <si>
    <t>2019_03</t>
  </si>
  <si>
    <t>2019_04</t>
  </si>
  <si>
    <t>2019_05</t>
  </si>
  <si>
    <t>2019_06</t>
  </si>
  <si>
    <t>2019_07</t>
  </si>
  <si>
    <t>2019_08</t>
  </si>
  <si>
    <t>2019_09</t>
  </si>
  <si>
    <t>2019_10</t>
  </si>
  <si>
    <t>2019_11</t>
  </si>
  <si>
    <t>2019_12</t>
  </si>
  <si>
    <t>2020_01</t>
  </si>
  <si>
    <t>2020_02</t>
  </si>
  <si>
    <t>2020_03</t>
  </si>
  <si>
    <t>2020_04</t>
  </si>
  <si>
    <t>2020_05</t>
  </si>
  <si>
    <t>2020_06</t>
  </si>
  <si>
    <t>2020_07</t>
  </si>
  <si>
    <t>2020_08</t>
  </si>
  <si>
    <t>2020_09</t>
  </si>
  <si>
    <t>2020_10</t>
  </si>
  <si>
    <t>2020_11</t>
  </si>
  <si>
    <t>2020_12</t>
  </si>
  <si>
    <t>2021_01</t>
  </si>
  <si>
    <t>2021_02</t>
  </si>
  <si>
    <t>2021_03</t>
  </si>
  <si>
    <t>2021_04</t>
  </si>
  <si>
    <t>2021_05</t>
  </si>
  <si>
    <t>2021_06</t>
  </si>
  <si>
    <t>2021_07</t>
  </si>
  <si>
    <t>2021_08</t>
  </si>
  <si>
    <t>2021_09</t>
  </si>
  <si>
    <t>2021_10</t>
  </si>
  <si>
    <t>2021_11</t>
  </si>
  <si>
    <t>2021_12</t>
  </si>
  <si>
    <t>2022_01</t>
  </si>
  <si>
    <t>2022_02</t>
  </si>
  <si>
    <t>2022_03</t>
  </si>
  <si>
    <t>2022_04</t>
  </si>
  <si>
    <t>2022_05</t>
  </si>
  <si>
    <t>2022_06</t>
  </si>
  <si>
    <t>2022_07</t>
  </si>
  <si>
    <t>2022_08</t>
  </si>
  <si>
    <t>2022_09</t>
  </si>
  <si>
    <t>2022_10</t>
  </si>
  <si>
    <t>2022_11</t>
  </si>
  <si>
    <t>2022_12</t>
  </si>
  <si>
    <t>2023_01</t>
  </si>
  <si>
    <t>2023_02</t>
  </si>
  <si>
    <t>2023_03</t>
  </si>
  <si>
    <t>2023_04</t>
  </si>
  <si>
    <t>2023_05</t>
  </si>
  <si>
    <t>2023_06</t>
  </si>
  <si>
    <t>2023_07</t>
  </si>
  <si>
    <t>2023_08</t>
  </si>
  <si>
    <t>2023_09</t>
  </si>
  <si>
    <t>2023_10</t>
  </si>
  <si>
    <t>2023_11</t>
  </si>
  <si>
    <t>2023_12</t>
  </si>
  <si>
    <t>2024_01</t>
  </si>
  <si>
    <t>2024_02</t>
  </si>
  <si>
    <t>2024_03</t>
  </si>
  <si>
    <t>2024_04</t>
  </si>
  <si>
    <t>2024_05</t>
  </si>
  <si>
    <t>2024_06</t>
  </si>
  <si>
    <t>2024_07</t>
  </si>
  <si>
    <t>2024_08</t>
  </si>
  <si>
    <t>2024_09</t>
  </si>
  <si>
    <t>2024_10</t>
  </si>
  <si>
    <t>2024_11</t>
  </si>
  <si>
    <t>2024_12</t>
  </si>
  <si>
    <t>2025_01</t>
  </si>
  <si>
    <t>2025_02</t>
  </si>
  <si>
    <t>2025_03</t>
  </si>
  <si>
    <t>2025_04</t>
  </si>
  <si>
    <t>2025_05</t>
  </si>
  <si>
    <t>2025_06</t>
  </si>
  <si>
    <t>2025_07</t>
  </si>
  <si>
    <t>2025_08</t>
  </si>
  <si>
    <t>2025_09</t>
  </si>
  <si>
    <t>2025_10</t>
  </si>
  <si>
    <t>2025_11</t>
  </si>
  <si>
    <t>2025_12</t>
  </si>
  <si>
    <t>2026_01</t>
  </si>
  <si>
    <t>2026_02</t>
  </si>
  <si>
    <t>2026_03</t>
  </si>
  <si>
    <t>2026_04</t>
  </si>
  <si>
    <t>2026_05</t>
  </si>
  <si>
    <t>2026_06</t>
  </si>
  <si>
    <t>2026_07</t>
  </si>
  <si>
    <t>2026_08</t>
  </si>
  <si>
    <t>2026_09</t>
  </si>
  <si>
    <t>2026_10</t>
  </si>
  <si>
    <t>2026_11</t>
  </si>
  <si>
    <t>2026_12</t>
  </si>
  <si>
    <t>2027_01</t>
  </si>
  <si>
    <t>2027_02</t>
  </si>
  <si>
    <t>2027_03</t>
  </si>
  <si>
    <t>2027_04</t>
  </si>
  <si>
    <t>2027_05</t>
  </si>
  <si>
    <t>2027_06</t>
  </si>
  <si>
    <t>2027_07</t>
  </si>
  <si>
    <t>2027_08</t>
  </si>
  <si>
    <t>2027_09</t>
  </si>
  <si>
    <t>2027_10</t>
  </si>
  <si>
    <t>2027_11</t>
  </si>
  <si>
    <t>2027_12</t>
  </si>
  <si>
    <t>2028_01</t>
  </si>
  <si>
    <t>2028_02</t>
  </si>
  <si>
    <t>2028_03</t>
  </si>
  <si>
    <t>2028_04</t>
  </si>
  <si>
    <t>2028_05</t>
  </si>
  <si>
    <t>2028_06</t>
  </si>
  <si>
    <t>2028_07</t>
  </si>
  <si>
    <t>2028_08</t>
  </si>
  <si>
    <t>2028_09</t>
  </si>
  <si>
    <t>2028_10</t>
  </si>
  <si>
    <t>2028_11</t>
  </si>
  <si>
    <t>2028_12</t>
  </si>
  <si>
    <t>2029_01</t>
  </si>
  <si>
    <t>2029_02</t>
  </si>
  <si>
    <t>2029_03</t>
  </si>
  <si>
    <t>2029_04</t>
  </si>
  <si>
    <t>2029_05</t>
  </si>
  <si>
    <t>2029_06</t>
  </si>
  <si>
    <t>2029_07</t>
  </si>
  <si>
    <t>2029_08</t>
  </si>
  <si>
    <t>2029_09</t>
  </si>
  <si>
    <t>2029_10</t>
  </si>
  <si>
    <t>2029_11</t>
  </si>
  <si>
    <t>2029_12</t>
  </si>
  <si>
    <t>2030_01</t>
  </si>
  <si>
    <t>2030_02</t>
  </si>
  <si>
    <t>2030_03</t>
  </si>
  <si>
    <t>2030_04</t>
  </si>
  <si>
    <t>2030_05</t>
  </si>
  <si>
    <t>2030_06</t>
  </si>
  <si>
    <t>2030_07</t>
  </si>
  <si>
    <t>2030_08</t>
  </si>
  <si>
    <t>2030_09</t>
  </si>
  <si>
    <t>2030_10</t>
  </si>
  <si>
    <t>2030_11</t>
  </si>
  <si>
    <t>2030_12</t>
  </si>
  <si>
    <t>2031_01</t>
  </si>
  <si>
    <t>2031_02</t>
  </si>
  <si>
    <t>2031_03</t>
  </si>
  <si>
    <t>2031_04</t>
  </si>
  <si>
    <t>2031_05</t>
  </si>
  <si>
    <t>2031_06</t>
  </si>
  <si>
    <t>2031_07</t>
  </si>
  <si>
    <t>2031_08</t>
  </si>
  <si>
    <t>2031_09</t>
  </si>
  <si>
    <t>2031_10</t>
  </si>
  <si>
    <t>2031_11</t>
  </si>
  <si>
    <t>2031_12</t>
  </si>
  <si>
    <t>2032_01</t>
  </si>
  <si>
    <t>2032_02</t>
  </si>
  <si>
    <t>2032_03</t>
  </si>
  <si>
    <t>2032_04</t>
  </si>
  <si>
    <t>2032_05</t>
  </si>
  <si>
    <t>2032_06</t>
  </si>
  <si>
    <t>2032_07</t>
  </si>
  <si>
    <t>2032_08</t>
  </si>
  <si>
    <t>2032_09</t>
  </si>
  <si>
    <t>2032_10</t>
  </si>
  <si>
    <t>2032_11</t>
  </si>
  <si>
    <t>2032_12</t>
  </si>
  <si>
    <t>2033_01</t>
  </si>
  <si>
    <t>2033_02</t>
  </si>
  <si>
    <t>2033_03</t>
  </si>
  <si>
    <t>2033_04</t>
  </si>
  <si>
    <t>2033_05</t>
  </si>
  <si>
    <t>2033_06</t>
  </si>
  <si>
    <t>2033_07</t>
  </si>
  <si>
    <t>2033_08</t>
  </si>
  <si>
    <t>2033_09</t>
  </si>
  <si>
    <t>2033_10</t>
  </si>
  <si>
    <t>2033_11</t>
  </si>
  <si>
    <t>2033_12</t>
  </si>
  <si>
    <t>2034_01</t>
  </si>
  <si>
    <t>2034_02</t>
  </si>
  <si>
    <t>2034_03</t>
  </si>
  <si>
    <t>2034_04</t>
  </si>
  <si>
    <t>2034_05</t>
  </si>
  <si>
    <t>2034_06</t>
  </si>
  <si>
    <t>2034_07</t>
  </si>
  <si>
    <t>2034_08</t>
  </si>
  <si>
    <t>2034_09</t>
  </si>
  <si>
    <t>2034_10</t>
  </si>
  <si>
    <t>2034_11</t>
  </si>
  <si>
    <t>2034_12</t>
  </si>
  <si>
    <t>2035_01</t>
  </si>
  <si>
    <t>2035_02</t>
  </si>
  <si>
    <t>2035_03</t>
  </si>
  <si>
    <t>2035_04</t>
  </si>
  <si>
    <t>2035_05</t>
  </si>
  <si>
    <t>2035_06</t>
  </si>
  <si>
    <t>2035_07</t>
  </si>
  <si>
    <t>2035_08</t>
  </si>
  <si>
    <t>2035_09</t>
  </si>
  <si>
    <t>2035_10</t>
  </si>
  <si>
    <t>2035_11</t>
  </si>
  <si>
    <t>2035_12</t>
  </si>
  <si>
    <t>2012 dollars</t>
  </si>
  <si>
    <t>Year</t>
  </si>
  <si>
    <t>Mid C On Peak</t>
  </si>
  <si>
    <t>Mid C Off Peak</t>
  </si>
  <si>
    <t>Weighted Ave Mid C</t>
  </si>
  <si>
    <t>Ntrl Gas Sumas Spot Price</t>
  </si>
  <si>
    <t>source: Historic Electricity and Ntl Gas Prices.xlsx</t>
  </si>
  <si>
    <t>Hydro Generation aMW</t>
  </si>
  <si>
    <t xml:space="preserve"> </t>
  </si>
  <si>
    <t>Month &amp; Year</t>
  </si>
  <si>
    <t>Sumas Spot Price</t>
  </si>
  <si>
    <t>1-2012</t>
  </si>
  <si>
    <t>2-2012</t>
  </si>
  <si>
    <t>3-2012</t>
  </si>
  <si>
    <t>4-2012</t>
  </si>
  <si>
    <t>5-2012</t>
  </si>
  <si>
    <t>6-2012</t>
  </si>
  <si>
    <t>7-2012</t>
  </si>
  <si>
    <t>8-2012</t>
  </si>
  <si>
    <t>9-2012</t>
  </si>
  <si>
    <t>10-2012</t>
  </si>
  <si>
    <t>11-2012</t>
  </si>
  <si>
    <t>12-2012</t>
  </si>
  <si>
    <t>1-2010</t>
  </si>
  <si>
    <t>2-2010</t>
  </si>
  <si>
    <t>3-2010</t>
  </si>
  <si>
    <t>4-2010</t>
  </si>
  <si>
    <t>5-2010</t>
  </si>
  <si>
    <t>6-2010</t>
  </si>
  <si>
    <t>7-2010</t>
  </si>
  <si>
    <t>8-2010</t>
  </si>
  <si>
    <t>9-2010</t>
  </si>
  <si>
    <t>10-2010</t>
  </si>
  <si>
    <t>11-2010</t>
  </si>
  <si>
    <t>12-2010</t>
  </si>
  <si>
    <t>1-2011</t>
  </si>
  <si>
    <t>2-2011</t>
  </si>
  <si>
    <t>3-2011</t>
  </si>
  <si>
    <t>4-2011</t>
  </si>
  <si>
    <t>5-2011</t>
  </si>
  <si>
    <t>6-2011</t>
  </si>
  <si>
    <t>7-2011</t>
  </si>
  <si>
    <t>8-2011</t>
  </si>
  <si>
    <t>9-2011</t>
  </si>
  <si>
    <t>10-2011</t>
  </si>
  <si>
    <t>11-2011</t>
  </si>
  <si>
    <t>12-2011</t>
  </si>
  <si>
    <t>Light Load Hours</t>
  </si>
  <si>
    <t>Heavy Load Hours</t>
  </si>
  <si>
    <t>Resource</t>
  </si>
  <si>
    <t>Coal</t>
  </si>
  <si>
    <t>Natural Gas</t>
  </si>
  <si>
    <t>Nuclear</t>
  </si>
  <si>
    <t>Wind</t>
  </si>
  <si>
    <t>Hydro</t>
  </si>
  <si>
    <t>Other</t>
  </si>
  <si>
    <t>Total</t>
  </si>
  <si>
    <t>percentage</t>
  </si>
  <si>
    <t>Monthly</t>
  </si>
  <si>
    <t>Annual</t>
  </si>
  <si>
    <t>Medium Forecast Case</t>
  </si>
  <si>
    <t>Output Mwa</t>
  </si>
  <si>
    <t>Percentage</t>
  </si>
  <si>
    <t>Min</t>
  </si>
  <si>
    <t>Max</t>
  </si>
  <si>
    <t xml:space="preserve">Wind </t>
  </si>
  <si>
    <t>Range</t>
  </si>
  <si>
    <t>mm Tons CO2</t>
  </si>
  <si>
    <t>Regional CO2 Emissions</t>
  </si>
  <si>
    <t>Coal (including Colstrip MT)</t>
  </si>
  <si>
    <t>Total Generation aMW</t>
  </si>
  <si>
    <t>lb CO2/kWh</t>
  </si>
  <si>
    <t>TTL</t>
  </si>
  <si>
    <t>includes regional portion of colstrip</t>
  </si>
  <si>
    <t>Ntrl Gas Usage mmBTU</t>
  </si>
  <si>
    <t>REGION</t>
  </si>
  <si>
    <t>Medium Forecast</t>
  </si>
  <si>
    <t>Ntrl Gas Usage TBTU</t>
  </si>
  <si>
    <t>Mid C On-Peak</t>
  </si>
  <si>
    <t>Mid C Off-Peak</t>
  </si>
  <si>
    <t>2012 real $</t>
  </si>
  <si>
    <t>CA Cap &amp; Trade</t>
  </si>
  <si>
    <t>CA Carbon Cap and Trade</t>
  </si>
  <si>
    <t>In-State CO2 Cost ($/ton CO2)</t>
  </si>
  <si>
    <t>Specified Out of State CO2 ($/ton CO2)</t>
  </si>
  <si>
    <t>NW Hurdle Rate to CA ($/MWh)</t>
  </si>
  <si>
    <t>Other Hurdle Rate to CA ($/MWh)</t>
  </si>
  <si>
    <t>British Columbia Carbon Tax</t>
  </si>
  <si>
    <t>BC carbon tax 2012 $/ton real</t>
  </si>
  <si>
    <t>Historic</t>
  </si>
  <si>
    <t>Historic aMW</t>
  </si>
  <si>
    <t>Electricity Price $/MWh 2012 dollars</t>
  </si>
</sst>
</file>

<file path=xl/styles.xml><?xml version="1.0" encoding="utf-8"?>
<styleSheet xmlns="http://schemas.openxmlformats.org/spreadsheetml/2006/main">
  <numFmts count="1">
    <numFmt numFmtId="164" formatCode="#,##0.000"/>
  </numFmts>
  <fonts count="7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0" tint="-0.34998626667073579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1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8" borderId="0" xfId="0" applyFont="1" applyFill="1" applyAlignment="1">
      <alignment horizontal="center"/>
    </xf>
    <xf numFmtId="0" fontId="5" fillId="9" borderId="4" xfId="0" applyFont="1" applyFill="1" applyBorder="1" applyAlignment="1">
      <alignment horizontal="center"/>
    </xf>
    <xf numFmtId="1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1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0" xfId="0" applyFill="1"/>
    <xf numFmtId="164" fontId="0" fillId="0" borderId="0" xfId="0" applyNumberForma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06C2F"/>
      <color rgb="FFFAB256"/>
      <color rgb="FF7EAED3"/>
      <color rgb="FFD2D2D2"/>
      <color rgb="FF00A3AD"/>
      <color rgb="FF477DBC"/>
      <color rgb="FF7E7E7E"/>
      <color rgb="FF03BCD1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cked"/>
        <c:ser>
          <c:idx val="0"/>
          <c:order val="0"/>
          <c:tx>
            <c:strRef>
              <c:f>'Fig B-1 Annual Price Fcst'!$C$5</c:f>
              <c:strCache>
                <c:ptCount val="1"/>
                <c:pt idx="0">
                  <c:v>Low Fuel Price</c:v>
                </c:pt>
              </c:strCache>
            </c:strRef>
          </c:tx>
          <c:spPr>
            <a:noFill/>
            <a:ln w="25400">
              <a:noFill/>
            </a:ln>
          </c:spPr>
          <c:cat>
            <c:numRef>
              <c:f>'Fig B-1 Annual Price Fcst'!$D$3:$W$3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'Fig B-1 Annual Price Fcst'!$D$5:$W$5</c:f>
              <c:numCache>
                <c:formatCode>#,##0.00</c:formatCode>
                <c:ptCount val="20"/>
                <c:pt idx="0">
                  <c:v>28.995421432509421</c:v>
                </c:pt>
                <c:pt idx="1">
                  <c:v>28.654654921666278</c:v>
                </c:pt>
                <c:pt idx="2">
                  <c:v>28.465831874261792</c:v>
                </c:pt>
                <c:pt idx="3">
                  <c:v>28.616853564926917</c:v>
                </c:pt>
                <c:pt idx="4">
                  <c:v>28.707670653914388</c:v>
                </c:pt>
                <c:pt idx="5">
                  <c:v>30.036558073173069</c:v>
                </c:pt>
                <c:pt idx="6">
                  <c:v>30.227579495737682</c:v>
                </c:pt>
                <c:pt idx="7">
                  <c:v>30.752128419771402</c:v>
                </c:pt>
                <c:pt idx="8">
                  <c:v>31.089668394122342</c:v>
                </c:pt>
                <c:pt idx="9">
                  <c:v>31.279619664953341</c:v>
                </c:pt>
                <c:pt idx="10">
                  <c:v>31.929223499500605</c:v>
                </c:pt>
                <c:pt idx="11">
                  <c:v>32.247378406941529</c:v>
                </c:pt>
                <c:pt idx="12">
                  <c:v>32.116423929794479</c:v>
                </c:pt>
                <c:pt idx="13">
                  <c:v>32.438872158475995</c:v>
                </c:pt>
                <c:pt idx="14">
                  <c:v>32.654705862716206</c:v>
                </c:pt>
                <c:pt idx="15">
                  <c:v>32.500034978769236</c:v>
                </c:pt>
                <c:pt idx="16">
                  <c:v>32.670783567697327</c:v>
                </c:pt>
                <c:pt idx="17">
                  <c:v>32.989021060344754</c:v>
                </c:pt>
                <c:pt idx="18">
                  <c:v>33.076194833749859</c:v>
                </c:pt>
                <c:pt idx="19">
                  <c:v>33.316509475705338</c:v>
                </c:pt>
              </c:numCache>
            </c:numRef>
          </c:val>
        </c:ser>
        <c:ser>
          <c:idx val="1"/>
          <c:order val="1"/>
          <c:tx>
            <c:strRef>
              <c:f>'Fig B-1 Annual Price Fcst'!$C$7</c:f>
              <c:strCache>
                <c:ptCount val="1"/>
                <c:pt idx="0">
                  <c:v>Spread (high fuel - low fuel)</c:v>
                </c:pt>
              </c:strCache>
            </c:strRef>
          </c:tx>
          <c:spPr>
            <a:solidFill>
              <a:srgbClr val="D2D2D2"/>
            </a:solidFill>
            <a:ln w="25400">
              <a:noFill/>
            </a:ln>
          </c:spPr>
          <c:val>
            <c:numRef>
              <c:f>'Fig B-1 Annual Price Fcst'!$D$7:$W$7</c:f>
              <c:numCache>
                <c:formatCode>#,##0.00</c:formatCode>
                <c:ptCount val="20"/>
                <c:pt idx="0">
                  <c:v>4.4485890436501059</c:v>
                </c:pt>
                <c:pt idx="1">
                  <c:v>5.5440263143755999</c:v>
                </c:pt>
                <c:pt idx="2">
                  <c:v>6.8899342901638612</c:v>
                </c:pt>
                <c:pt idx="3">
                  <c:v>8.0931084870874308</c:v>
                </c:pt>
                <c:pt idx="4">
                  <c:v>8.9658246117414571</c:v>
                </c:pt>
                <c:pt idx="5">
                  <c:v>10.200395443352079</c:v>
                </c:pt>
                <c:pt idx="6">
                  <c:v>11.158582594932607</c:v>
                </c:pt>
                <c:pt idx="7">
                  <c:v>12.235447243734249</c:v>
                </c:pt>
                <c:pt idx="8">
                  <c:v>13.183348807745368</c:v>
                </c:pt>
                <c:pt idx="9">
                  <c:v>14.264226777736607</c:v>
                </c:pt>
                <c:pt idx="10">
                  <c:v>15.524001151515701</c:v>
                </c:pt>
                <c:pt idx="11">
                  <c:v>16.669507401717119</c:v>
                </c:pt>
                <c:pt idx="12">
                  <c:v>17.563076385124667</c:v>
                </c:pt>
                <c:pt idx="13">
                  <c:v>18.793752705533628</c:v>
                </c:pt>
                <c:pt idx="14">
                  <c:v>20.173007318622766</c:v>
                </c:pt>
                <c:pt idx="15">
                  <c:v>21.040940857296391</c:v>
                </c:pt>
                <c:pt idx="16">
                  <c:v>22.333966415555224</c:v>
                </c:pt>
                <c:pt idx="17">
                  <c:v>23.908639606665737</c:v>
                </c:pt>
                <c:pt idx="18">
                  <c:v>25.172298488349668</c:v>
                </c:pt>
                <c:pt idx="19">
                  <c:v>26.496619111590903</c:v>
                </c:pt>
              </c:numCache>
            </c:numRef>
          </c:val>
        </c:ser>
        <c:axId val="175092096"/>
        <c:axId val="175093632"/>
      </c:areaChart>
      <c:lineChart>
        <c:grouping val="standard"/>
        <c:ser>
          <c:idx val="2"/>
          <c:order val="2"/>
          <c:tx>
            <c:strRef>
              <c:f>'Fig B-1 Annual Price Fcst'!$C$6</c:f>
              <c:strCache>
                <c:ptCount val="1"/>
                <c:pt idx="0">
                  <c:v>High Fuel Price</c:v>
                </c:pt>
              </c:strCache>
            </c:strRef>
          </c:tx>
          <c:spPr>
            <a:ln>
              <a:solidFill>
                <a:srgbClr val="F06C2F"/>
              </a:solidFill>
            </a:ln>
          </c:spPr>
          <c:marker>
            <c:symbol val="none"/>
          </c:marker>
          <c:val>
            <c:numRef>
              <c:f>'Fig B-1 Annual Price Fcst'!$D$6:$W$6</c:f>
              <c:numCache>
                <c:formatCode>#,##0.00</c:formatCode>
                <c:ptCount val="20"/>
                <c:pt idx="0">
                  <c:v>33.444010476159526</c:v>
                </c:pt>
                <c:pt idx="1">
                  <c:v>34.198681236041878</c:v>
                </c:pt>
                <c:pt idx="2">
                  <c:v>35.355766164425653</c:v>
                </c:pt>
                <c:pt idx="3">
                  <c:v>36.709962052014347</c:v>
                </c:pt>
                <c:pt idx="4">
                  <c:v>37.673495265655845</c:v>
                </c:pt>
                <c:pt idx="5">
                  <c:v>40.236953516525148</c:v>
                </c:pt>
                <c:pt idx="6">
                  <c:v>41.38616209067029</c:v>
                </c:pt>
                <c:pt idx="7">
                  <c:v>42.987575663505652</c:v>
                </c:pt>
                <c:pt idx="8">
                  <c:v>44.27301720186771</c:v>
                </c:pt>
                <c:pt idx="9">
                  <c:v>45.543846442689947</c:v>
                </c:pt>
                <c:pt idx="10">
                  <c:v>47.453224651016306</c:v>
                </c:pt>
                <c:pt idx="11">
                  <c:v>48.916885808658648</c:v>
                </c:pt>
                <c:pt idx="12">
                  <c:v>49.679500314919146</c:v>
                </c:pt>
                <c:pt idx="13">
                  <c:v>51.232624864009622</c:v>
                </c:pt>
                <c:pt idx="14">
                  <c:v>52.827713181338972</c:v>
                </c:pt>
                <c:pt idx="15">
                  <c:v>53.540975836065627</c:v>
                </c:pt>
                <c:pt idx="16">
                  <c:v>55.004749983252552</c:v>
                </c:pt>
                <c:pt idx="17">
                  <c:v>56.897660667010491</c:v>
                </c:pt>
                <c:pt idx="18">
                  <c:v>58.248493322099527</c:v>
                </c:pt>
                <c:pt idx="19">
                  <c:v>59.813128587296241</c:v>
                </c:pt>
              </c:numCache>
            </c:numRef>
          </c:val>
        </c:ser>
        <c:ser>
          <c:idx val="6"/>
          <c:order val="3"/>
          <c:tx>
            <c:strRef>
              <c:f>'Fig B-1 Annual Price Fcst'!$C$10</c:f>
              <c:strCache>
                <c:ptCount val="1"/>
                <c:pt idx="0">
                  <c:v>High Demand</c:v>
                </c:pt>
              </c:strCache>
            </c:strRef>
          </c:tx>
          <c:spPr>
            <a:ln>
              <a:solidFill>
                <a:srgbClr val="477DBC"/>
              </a:solidFill>
            </a:ln>
          </c:spPr>
          <c:marker>
            <c:symbol val="none"/>
          </c:marker>
          <c:val>
            <c:numRef>
              <c:f>'Fig B-1 Annual Price Fcst'!$D$10:$W$10</c:f>
              <c:numCache>
                <c:formatCode>#,##0.00</c:formatCode>
                <c:ptCount val="20"/>
                <c:pt idx="0">
                  <c:v>33.206296891002623</c:v>
                </c:pt>
                <c:pt idx="1">
                  <c:v>32.88830874722418</c:v>
                </c:pt>
                <c:pt idx="2">
                  <c:v>32.860032239370554</c:v>
                </c:pt>
                <c:pt idx="3">
                  <c:v>33.606243854502175</c:v>
                </c:pt>
                <c:pt idx="4">
                  <c:v>33.977166146545819</c:v>
                </c:pt>
                <c:pt idx="5">
                  <c:v>36.05034044820259</c:v>
                </c:pt>
                <c:pt idx="6">
                  <c:v>36.889788800477476</c:v>
                </c:pt>
                <c:pt idx="7">
                  <c:v>37.694879495136583</c:v>
                </c:pt>
                <c:pt idx="8">
                  <c:v>38.280325654414746</c:v>
                </c:pt>
                <c:pt idx="9">
                  <c:v>39.520987588684775</c:v>
                </c:pt>
                <c:pt idx="10">
                  <c:v>41.068997423575553</c:v>
                </c:pt>
                <c:pt idx="11">
                  <c:v>42.319447747676904</c:v>
                </c:pt>
                <c:pt idx="12">
                  <c:v>43.328292384271776</c:v>
                </c:pt>
                <c:pt idx="13">
                  <c:v>44.700049540882596</c:v>
                </c:pt>
                <c:pt idx="14">
                  <c:v>45.696437598263557</c:v>
                </c:pt>
                <c:pt idx="15">
                  <c:v>46.64532911559489</c:v>
                </c:pt>
                <c:pt idx="16">
                  <c:v>47.371640357393922</c:v>
                </c:pt>
                <c:pt idx="17">
                  <c:v>48.714997470450918</c:v>
                </c:pt>
                <c:pt idx="18">
                  <c:v>49.597667695897869</c:v>
                </c:pt>
                <c:pt idx="19">
                  <c:v>50.574847824745085</c:v>
                </c:pt>
              </c:numCache>
            </c:numRef>
          </c:val>
        </c:ser>
        <c:ser>
          <c:idx val="4"/>
          <c:order val="4"/>
          <c:tx>
            <c:strRef>
              <c:f>'Fig B-1 Annual Price Fcst'!$C$8</c:f>
              <c:strCache>
                <c:ptCount val="1"/>
                <c:pt idx="0">
                  <c:v>Medium </c:v>
                </c:pt>
              </c:strCache>
            </c:strRef>
          </c:tx>
          <c:spPr>
            <a:ln>
              <a:solidFill>
                <a:srgbClr val="FAB256"/>
              </a:solidFill>
            </a:ln>
          </c:spPr>
          <c:marker>
            <c:symbol val="none"/>
          </c:marker>
          <c:val>
            <c:numRef>
              <c:f>'Fig B-1 Annual Price Fcst'!$D$8:$W$8</c:f>
              <c:numCache>
                <c:formatCode>0.00</c:formatCode>
                <c:ptCount val="20"/>
                <c:pt idx="0">
                  <c:v>31.20293468246425</c:v>
                </c:pt>
                <c:pt idx="1">
                  <c:v>31.418250446310804</c:v>
                </c:pt>
                <c:pt idx="2">
                  <c:v>31.665197727923871</c:v>
                </c:pt>
                <c:pt idx="3">
                  <c:v>32.194977315956429</c:v>
                </c:pt>
                <c:pt idx="4">
                  <c:v>32.741782652246833</c:v>
                </c:pt>
                <c:pt idx="5">
                  <c:v>34.579900741857315</c:v>
                </c:pt>
                <c:pt idx="6">
                  <c:v>35.224253452053695</c:v>
                </c:pt>
                <c:pt idx="7">
                  <c:v>36.25804630489236</c:v>
                </c:pt>
                <c:pt idx="8">
                  <c:v>37.061055736661039</c:v>
                </c:pt>
                <c:pt idx="9">
                  <c:v>37.825513502317584</c:v>
                </c:pt>
                <c:pt idx="10">
                  <c:v>39.037856382716953</c:v>
                </c:pt>
                <c:pt idx="11">
                  <c:v>39.859474206582128</c:v>
                </c:pt>
                <c:pt idx="12">
                  <c:v>40.185175553175888</c:v>
                </c:pt>
                <c:pt idx="13">
                  <c:v>40.981136062008538</c:v>
                </c:pt>
                <c:pt idx="14">
                  <c:v>41.819101071422693</c:v>
                </c:pt>
                <c:pt idx="15">
                  <c:v>42.098756517109116</c:v>
                </c:pt>
                <c:pt idx="16">
                  <c:v>42.906964162921817</c:v>
                </c:pt>
                <c:pt idx="17">
                  <c:v>43.839291353758831</c:v>
                </c:pt>
                <c:pt idx="18">
                  <c:v>44.49813709841095</c:v>
                </c:pt>
                <c:pt idx="19">
                  <c:v>45.310180089454015</c:v>
                </c:pt>
              </c:numCache>
            </c:numRef>
          </c:val>
        </c:ser>
        <c:ser>
          <c:idx val="5"/>
          <c:order val="5"/>
          <c:tx>
            <c:strRef>
              <c:f>'Fig B-1 Annual Price Fcst'!$C$9</c:f>
              <c:strCache>
                <c:ptCount val="1"/>
                <c:pt idx="0">
                  <c:v>Low Demand</c:v>
                </c:pt>
              </c:strCache>
            </c:strRef>
          </c:tx>
          <c:spPr>
            <a:ln>
              <a:solidFill>
                <a:srgbClr val="00A3AD"/>
              </a:solidFill>
            </a:ln>
          </c:spPr>
          <c:marker>
            <c:symbol val="none"/>
          </c:marker>
          <c:val>
            <c:numRef>
              <c:f>'Fig B-1 Annual Price Fcst'!$D$9:$W$9</c:f>
              <c:numCache>
                <c:formatCode>#,##0.00</c:formatCode>
                <c:ptCount val="20"/>
                <c:pt idx="0">
                  <c:v>30.147688546106373</c:v>
                </c:pt>
                <c:pt idx="1">
                  <c:v>30.872830314863506</c:v>
                </c:pt>
                <c:pt idx="2">
                  <c:v>31.308779717801293</c:v>
                </c:pt>
                <c:pt idx="3">
                  <c:v>31.881835890200627</c:v>
                </c:pt>
                <c:pt idx="4">
                  <c:v>31.60551762629111</c:v>
                </c:pt>
                <c:pt idx="5">
                  <c:v>33.249076414294379</c:v>
                </c:pt>
                <c:pt idx="6">
                  <c:v>33.81907207115399</c:v>
                </c:pt>
                <c:pt idx="7">
                  <c:v>34.54805068910558</c:v>
                </c:pt>
                <c:pt idx="8">
                  <c:v>34.918707515568038</c:v>
                </c:pt>
                <c:pt idx="9">
                  <c:v>35.700958611085213</c:v>
                </c:pt>
                <c:pt idx="10">
                  <c:v>36.676513096549151</c:v>
                </c:pt>
                <c:pt idx="11">
                  <c:v>37.496010407307416</c:v>
                </c:pt>
                <c:pt idx="12">
                  <c:v>37.963502930787186</c:v>
                </c:pt>
                <c:pt idx="13">
                  <c:v>38.917474493403553</c:v>
                </c:pt>
                <c:pt idx="14">
                  <c:v>39.267831362792833</c:v>
                </c:pt>
                <c:pt idx="15">
                  <c:v>40.208872989016463</c:v>
                </c:pt>
                <c:pt idx="16">
                  <c:v>41.043940417145045</c:v>
                </c:pt>
                <c:pt idx="17">
                  <c:v>42.548220124140585</c:v>
                </c:pt>
                <c:pt idx="18">
                  <c:v>43.117831533445653</c:v>
                </c:pt>
                <c:pt idx="19">
                  <c:v>44.435148329328094</c:v>
                </c:pt>
              </c:numCache>
            </c:numRef>
          </c:val>
        </c:ser>
        <c:ser>
          <c:idx val="3"/>
          <c:order val="6"/>
          <c:tx>
            <c:strRef>
              <c:f>'Fig B-1 Annual Price Fcst'!$C$5</c:f>
              <c:strCache>
                <c:ptCount val="1"/>
                <c:pt idx="0">
                  <c:v>Low Fuel Price</c:v>
                </c:pt>
              </c:strCache>
            </c:strRef>
          </c:tx>
          <c:spPr>
            <a:ln>
              <a:solidFill>
                <a:srgbClr val="7EAED3"/>
              </a:solidFill>
            </a:ln>
          </c:spPr>
          <c:marker>
            <c:symbol val="none"/>
          </c:marker>
          <c:val>
            <c:numRef>
              <c:f>'Fig B-1 Annual Price Fcst'!$D$5:$W$5</c:f>
              <c:numCache>
                <c:formatCode>#,##0.00</c:formatCode>
                <c:ptCount val="20"/>
                <c:pt idx="0">
                  <c:v>28.995421432509421</c:v>
                </c:pt>
                <c:pt idx="1">
                  <c:v>28.654654921666278</c:v>
                </c:pt>
                <c:pt idx="2">
                  <c:v>28.465831874261792</c:v>
                </c:pt>
                <c:pt idx="3">
                  <c:v>28.616853564926917</c:v>
                </c:pt>
                <c:pt idx="4">
                  <c:v>28.707670653914388</c:v>
                </c:pt>
                <c:pt idx="5">
                  <c:v>30.036558073173069</c:v>
                </c:pt>
                <c:pt idx="6">
                  <c:v>30.227579495737682</c:v>
                </c:pt>
                <c:pt idx="7">
                  <c:v>30.752128419771402</c:v>
                </c:pt>
                <c:pt idx="8">
                  <c:v>31.089668394122342</c:v>
                </c:pt>
                <c:pt idx="9">
                  <c:v>31.279619664953341</c:v>
                </c:pt>
                <c:pt idx="10">
                  <c:v>31.929223499500605</c:v>
                </c:pt>
                <c:pt idx="11">
                  <c:v>32.247378406941529</c:v>
                </c:pt>
                <c:pt idx="12">
                  <c:v>32.116423929794479</c:v>
                </c:pt>
                <c:pt idx="13">
                  <c:v>32.438872158475995</c:v>
                </c:pt>
                <c:pt idx="14">
                  <c:v>32.654705862716206</c:v>
                </c:pt>
                <c:pt idx="15">
                  <c:v>32.500034978769236</c:v>
                </c:pt>
                <c:pt idx="16">
                  <c:v>32.670783567697327</c:v>
                </c:pt>
                <c:pt idx="17">
                  <c:v>32.989021060344754</c:v>
                </c:pt>
                <c:pt idx="18">
                  <c:v>33.076194833749859</c:v>
                </c:pt>
                <c:pt idx="19">
                  <c:v>33.316509475705338</c:v>
                </c:pt>
              </c:numCache>
            </c:numRef>
          </c:val>
        </c:ser>
        <c:marker val="1"/>
        <c:axId val="175092096"/>
        <c:axId val="175093632"/>
      </c:lineChart>
      <c:catAx>
        <c:axId val="175092096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175093632"/>
        <c:crosses val="autoZero"/>
        <c:auto val="1"/>
        <c:lblAlgn val="ctr"/>
        <c:lblOffset val="100"/>
      </c:catAx>
      <c:valAx>
        <c:axId val="175093632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$/MWh (2012 dollars)</a:t>
                </a:r>
              </a:p>
            </c:rich>
          </c:tx>
          <c:layout/>
        </c:title>
        <c:numFmt formatCode="#,##0" sourceLinked="0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17509209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/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'Fig B-7 Forecast Generation'!$D$26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</c:spPr>
          <c:cat>
            <c:strRef>
              <c:f>'Fig B-7 Forecast Generation'!$C$27:$C$31</c:f>
              <c:strCache>
                <c:ptCount val="5"/>
                <c:pt idx="0">
                  <c:v>Hydro</c:v>
                </c:pt>
                <c:pt idx="1">
                  <c:v>Natural Gas</c:v>
                </c:pt>
                <c:pt idx="2">
                  <c:v>Coal</c:v>
                </c:pt>
                <c:pt idx="3">
                  <c:v>Wind </c:v>
                </c:pt>
                <c:pt idx="4">
                  <c:v>Nuclear</c:v>
                </c:pt>
              </c:strCache>
            </c:strRef>
          </c:cat>
          <c:val>
            <c:numRef>
              <c:f>'Fig B-7 Forecast Generation'!$D$27:$D$31</c:f>
              <c:numCache>
                <c:formatCode>#,##0</c:formatCode>
                <c:ptCount val="5"/>
                <c:pt idx="0">
                  <c:v>57.850275599562238</c:v>
                </c:pt>
                <c:pt idx="1">
                  <c:v>10.40346828935391</c:v>
                </c:pt>
                <c:pt idx="2">
                  <c:v>12.319642001220348</c:v>
                </c:pt>
                <c:pt idx="3">
                  <c:v>8.2477218483030601</c:v>
                </c:pt>
                <c:pt idx="4">
                  <c:v>3.7896079206643334</c:v>
                </c:pt>
              </c:numCache>
            </c:numRef>
          </c:val>
        </c:ser>
        <c:ser>
          <c:idx val="1"/>
          <c:order val="1"/>
          <c:tx>
            <c:strRef>
              <c:f>'Fig B-7 Forecast Generation'!$F$26</c:f>
              <c:strCache>
                <c:ptCount val="1"/>
                <c:pt idx="0">
                  <c:v>Range</c:v>
                </c:pt>
              </c:strCache>
            </c:strRef>
          </c:tx>
          <c:dPt>
            <c:idx val="0"/>
            <c:spPr>
              <a:solidFill>
                <a:srgbClr val="477DBC"/>
              </a:solidFill>
            </c:spPr>
          </c:dPt>
          <c:dPt>
            <c:idx val="1"/>
            <c:spPr>
              <a:solidFill>
                <a:srgbClr val="F06C2F"/>
              </a:solidFill>
            </c:spPr>
          </c:dPt>
          <c:dPt>
            <c:idx val="2"/>
            <c:spPr>
              <a:solidFill>
                <a:srgbClr val="D2D2D2"/>
              </a:solidFill>
            </c:spPr>
          </c:dPt>
          <c:dPt>
            <c:idx val="3"/>
            <c:spPr>
              <a:solidFill>
                <a:srgbClr val="FAB256"/>
              </a:solidFill>
            </c:spPr>
          </c:dPt>
          <c:dPt>
            <c:idx val="4"/>
            <c:spPr>
              <a:solidFill>
                <a:srgbClr val="00A3AD"/>
              </a:solidFill>
            </c:spPr>
          </c:dPt>
          <c:cat>
            <c:strRef>
              <c:f>'Fig B-7 Forecast Generation'!$C$27:$C$31</c:f>
              <c:strCache>
                <c:ptCount val="5"/>
                <c:pt idx="0">
                  <c:v>Hydro</c:v>
                </c:pt>
                <c:pt idx="1">
                  <c:v>Natural Gas</c:v>
                </c:pt>
                <c:pt idx="2">
                  <c:v>Coal</c:v>
                </c:pt>
                <c:pt idx="3">
                  <c:v>Wind </c:v>
                </c:pt>
                <c:pt idx="4">
                  <c:v>Nuclear</c:v>
                </c:pt>
              </c:strCache>
            </c:strRef>
          </c:cat>
          <c:val>
            <c:numRef>
              <c:f>'Fig B-7 Forecast Generation'!$F$27:$F$31</c:f>
              <c:numCache>
                <c:formatCode>#,##0</c:formatCode>
                <c:ptCount val="5"/>
                <c:pt idx="0">
                  <c:v>2.1886737533880165</c:v>
                </c:pt>
                <c:pt idx="1">
                  <c:v>3.4073531056903885</c:v>
                </c:pt>
                <c:pt idx="2">
                  <c:v>5.4542337224290272</c:v>
                </c:pt>
                <c:pt idx="3">
                  <c:v>1.4557713061728261</c:v>
                </c:pt>
                <c:pt idx="4">
                  <c:v>0.49473722001918219</c:v>
                </c:pt>
              </c:numCache>
            </c:numRef>
          </c:val>
        </c:ser>
        <c:overlap val="100"/>
        <c:axId val="177988736"/>
        <c:axId val="177990272"/>
      </c:barChart>
      <c:catAx>
        <c:axId val="177988736"/>
        <c:scaling>
          <c:orientation val="minMax"/>
        </c:scaling>
        <c:axPos val="b"/>
        <c:tickLblPos val="nextTo"/>
        <c:crossAx val="177990272"/>
        <c:crosses val="autoZero"/>
        <c:auto val="1"/>
        <c:lblAlgn val="ctr"/>
        <c:lblOffset val="100"/>
      </c:catAx>
      <c:valAx>
        <c:axId val="177990272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 %</a:t>
                </a:r>
              </a:p>
            </c:rich>
          </c:tx>
          <c:layout/>
        </c:title>
        <c:numFmt formatCode="#,##0" sourceLinked="1"/>
        <c:tickLblPos val="nextTo"/>
        <c:crossAx val="177988736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cked"/>
        <c:ser>
          <c:idx val="0"/>
          <c:order val="0"/>
          <c:tx>
            <c:strRef>
              <c:f>'Fig B-8 Forecast CO2 Emissions'!$C$8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F06C2F"/>
            </a:solidFill>
          </c:spPr>
          <c:cat>
            <c:numRef>
              <c:f>'Fig B-8 Forecast CO2 Emissions'!$D$7:$W$7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'Fig B-8 Forecast CO2 Emissions'!$D$8:$W$8</c:f>
              <c:numCache>
                <c:formatCode>#,##0.000</c:formatCode>
                <c:ptCount val="20"/>
                <c:pt idx="0">
                  <c:v>10.765632159952789</c:v>
                </c:pt>
                <c:pt idx="1">
                  <c:v>10.579992533427392</c:v>
                </c:pt>
                <c:pt idx="2">
                  <c:v>10.208841475264052</c:v>
                </c:pt>
                <c:pt idx="3">
                  <c:v>10.02574829658055</c:v>
                </c:pt>
                <c:pt idx="4">
                  <c:v>9.9734463149909978</c:v>
                </c:pt>
                <c:pt idx="5">
                  <c:v>11.708355080855</c:v>
                </c:pt>
                <c:pt idx="6">
                  <c:v>11.787021644331</c:v>
                </c:pt>
                <c:pt idx="7">
                  <c:v>12.173430858082098</c:v>
                </c:pt>
                <c:pt idx="8">
                  <c:v>12.372953611588319</c:v>
                </c:pt>
                <c:pt idx="9">
                  <c:v>12.202748189345501</c:v>
                </c:pt>
                <c:pt idx="10">
                  <c:v>12.938119453761283</c:v>
                </c:pt>
                <c:pt idx="11">
                  <c:v>12.92936387406947</c:v>
                </c:pt>
                <c:pt idx="12">
                  <c:v>12.520548917729002</c:v>
                </c:pt>
                <c:pt idx="13">
                  <c:v>12.454082784296101</c:v>
                </c:pt>
                <c:pt idx="14">
                  <c:v>12.530803380333197</c:v>
                </c:pt>
                <c:pt idx="15">
                  <c:v>11.751180212463527</c:v>
                </c:pt>
                <c:pt idx="16">
                  <c:v>11.81006386981</c:v>
                </c:pt>
                <c:pt idx="17">
                  <c:v>11.929724849160001</c:v>
                </c:pt>
                <c:pt idx="18">
                  <c:v>11.780283105620001</c:v>
                </c:pt>
                <c:pt idx="19">
                  <c:v>11.684019676768099</c:v>
                </c:pt>
              </c:numCache>
            </c:numRef>
          </c:val>
        </c:ser>
        <c:ser>
          <c:idx val="1"/>
          <c:order val="1"/>
          <c:tx>
            <c:strRef>
              <c:f>'Fig B-8 Forecast CO2 Emissions'!$C$9</c:f>
              <c:strCache>
                <c:ptCount val="1"/>
                <c:pt idx="0">
                  <c:v>Coal (including Colstrip MT)</c:v>
                </c:pt>
              </c:strCache>
            </c:strRef>
          </c:tx>
          <c:spPr>
            <a:solidFill>
              <a:srgbClr val="D2D2D2"/>
            </a:solidFill>
          </c:spPr>
          <c:cat>
            <c:numRef>
              <c:f>'Fig B-8 Forecast CO2 Emissions'!$D$7:$W$7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'Fig B-8 Forecast CO2 Emissions'!$D$9:$W$9</c:f>
              <c:numCache>
                <c:formatCode>#,##0.000</c:formatCode>
                <c:ptCount val="20"/>
                <c:pt idx="0">
                  <c:v>44.118790238700001</c:v>
                </c:pt>
                <c:pt idx="1">
                  <c:v>43.934513173399999</c:v>
                </c:pt>
                <c:pt idx="2">
                  <c:v>43.833442830799996</c:v>
                </c:pt>
                <c:pt idx="3">
                  <c:v>43.728230634599996</c:v>
                </c:pt>
                <c:pt idx="4">
                  <c:v>43.934619660899997</c:v>
                </c:pt>
                <c:pt idx="5">
                  <c:v>34.823312213199998</c:v>
                </c:pt>
                <c:pt idx="6">
                  <c:v>34.793836151099995</c:v>
                </c:pt>
                <c:pt idx="7">
                  <c:v>34.997905566</c:v>
                </c:pt>
                <c:pt idx="8">
                  <c:v>35.149146342999998</c:v>
                </c:pt>
                <c:pt idx="9">
                  <c:v>35.131808075000002</c:v>
                </c:pt>
                <c:pt idx="10">
                  <c:v>29.822031303999999</c:v>
                </c:pt>
                <c:pt idx="11">
                  <c:v>29.886972727</c:v>
                </c:pt>
                <c:pt idx="12">
                  <c:v>29.937497018000002</c:v>
                </c:pt>
                <c:pt idx="13">
                  <c:v>29.874881739000003</c:v>
                </c:pt>
                <c:pt idx="14">
                  <c:v>29.879427618000001</c:v>
                </c:pt>
                <c:pt idx="15">
                  <c:v>29.878863770000002</c:v>
                </c:pt>
                <c:pt idx="16">
                  <c:v>29.892400898000002</c:v>
                </c:pt>
                <c:pt idx="17">
                  <c:v>29.893849148000001</c:v>
                </c:pt>
                <c:pt idx="18">
                  <c:v>29.816031325999994</c:v>
                </c:pt>
                <c:pt idx="19">
                  <c:v>29.840113033999998</c:v>
                </c:pt>
              </c:numCache>
            </c:numRef>
          </c:val>
        </c:ser>
        <c:ser>
          <c:idx val="2"/>
          <c:order val="2"/>
          <c:tx>
            <c:strRef>
              <c:f>'Fig B-8 Forecast CO2 Emissions'!$C$10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7EAED3"/>
            </a:solidFill>
          </c:spPr>
          <c:cat>
            <c:numRef>
              <c:f>'Fig B-8 Forecast CO2 Emissions'!$D$7:$W$7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'Fig B-8 Forecast CO2 Emissions'!$D$10:$W$10</c:f>
              <c:numCache>
                <c:formatCode>#,##0.000</c:formatCode>
                <c:ptCount val="20"/>
                <c:pt idx="0">
                  <c:v>2.6961312013472094</c:v>
                </c:pt>
                <c:pt idx="1">
                  <c:v>2.6880829931726082</c:v>
                </c:pt>
                <c:pt idx="2">
                  <c:v>2.688199593935944</c:v>
                </c:pt>
                <c:pt idx="3">
                  <c:v>2.6898713688194529</c:v>
                </c:pt>
                <c:pt idx="4">
                  <c:v>2.6992715241090059</c:v>
                </c:pt>
                <c:pt idx="5">
                  <c:v>2.7035978059449941</c:v>
                </c:pt>
                <c:pt idx="6">
                  <c:v>2.7287999045690001</c:v>
                </c:pt>
                <c:pt idx="7">
                  <c:v>2.6923569759179053</c:v>
                </c:pt>
                <c:pt idx="8">
                  <c:v>2.7068275454116835</c:v>
                </c:pt>
                <c:pt idx="9">
                  <c:v>2.7105250356545003</c:v>
                </c:pt>
                <c:pt idx="10">
                  <c:v>2.7783901422387176</c:v>
                </c:pt>
                <c:pt idx="11">
                  <c:v>2.8093889989305287</c:v>
                </c:pt>
                <c:pt idx="12">
                  <c:v>2.8788773642709962</c:v>
                </c:pt>
                <c:pt idx="13">
                  <c:v>2.9315802767039014</c:v>
                </c:pt>
                <c:pt idx="14">
                  <c:v>3.0326238016668037</c:v>
                </c:pt>
                <c:pt idx="15">
                  <c:v>3.0640968175364693</c:v>
                </c:pt>
                <c:pt idx="16">
                  <c:v>3.1643437321899981</c:v>
                </c:pt>
                <c:pt idx="17">
                  <c:v>3.227408302839998</c:v>
                </c:pt>
                <c:pt idx="18">
                  <c:v>3.3001920683800021</c:v>
                </c:pt>
                <c:pt idx="19">
                  <c:v>3.4126677892319037</c:v>
                </c:pt>
              </c:numCache>
            </c:numRef>
          </c:val>
        </c:ser>
        <c:axId val="178128000"/>
        <c:axId val="178129536"/>
      </c:areaChart>
      <c:catAx>
        <c:axId val="17812800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8129536"/>
        <c:crosses val="autoZero"/>
        <c:auto val="1"/>
        <c:lblAlgn val="ctr"/>
        <c:lblOffset val="100"/>
      </c:catAx>
      <c:valAx>
        <c:axId val="17812953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 Tons CO2</a:t>
                </a:r>
              </a:p>
            </c:rich>
          </c:tx>
          <c:layout/>
        </c:title>
        <c:numFmt formatCode="#,##0" sourceLinked="0"/>
        <c:tickLblPos val="nextTo"/>
        <c:crossAx val="178128000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1"/>
          <c:order val="0"/>
          <c:tx>
            <c:strRef>
              <c:f>'Fig B-9 Forecast Ntl Gas Consum'!$C$9</c:f>
              <c:strCache>
                <c:ptCount val="1"/>
                <c:pt idx="0">
                  <c:v>Low Fuel Price</c:v>
                </c:pt>
              </c:strCache>
            </c:strRef>
          </c:tx>
          <c:spPr>
            <a:ln>
              <a:solidFill>
                <a:srgbClr val="7EAED3"/>
              </a:solidFill>
            </a:ln>
          </c:spPr>
          <c:marker>
            <c:symbol val="circle"/>
            <c:size val="7"/>
            <c:spPr>
              <a:solidFill>
                <a:srgbClr val="7EAED3"/>
              </a:solidFill>
              <a:ln>
                <a:solidFill>
                  <a:srgbClr val="7EAED3"/>
                </a:solidFill>
              </a:ln>
            </c:spPr>
          </c:marker>
          <c:cat>
            <c:numRef>
              <c:f>'Fig B-9 Forecast Ntl Gas Consum'!$D$6:$W$6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'Fig B-9 Forecast Ntl Gas Consum'!$D$9:$W$9</c:f>
              <c:numCache>
                <c:formatCode>#,##0.000</c:formatCode>
                <c:ptCount val="20"/>
                <c:pt idx="0">
                  <c:v>206.40875299999999</c:v>
                </c:pt>
                <c:pt idx="1">
                  <c:v>210.14510419999999</c:v>
                </c:pt>
                <c:pt idx="2">
                  <c:v>206.77030209999998</c:v>
                </c:pt>
                <c:pt idx="3">
                  <c:v>204.588596</c:v>
                </c:pt>
                <c:pt idx="4">
                  <c:v>205.6002148</c:v>
                </c:pt>
                <c:pt idx="5">
                  <c:v>236.69563149999999</c:v>
                </c:pt>
                <c:pt idx="6">
                  <c:v>239.1710741</c:v>
                </c:pt>
                <c:pt idx="7">
                  <c:v>248.0972836</c:v>
                </c:pt>
                <c:pt idx="8">
                  <c:v>253.99180769999998</c:v>
                </c:pt>
                <c:pt idx="9">
                  <c:v>252.37530100000001</c:v>
                </c:pt>
                <c:pt idx="10">
                  <c:v>265.26361120000001</c:v>
                </c:pt>
                <c:pt idx="11">
                  <c:v>266.8833952</c:v>
                </c:pt>
                <c:pt idx="12">
                  <c:v>262.6234058</c:v>
                </c:pt>
                <c:pt idx="13">
                  <c:v>265.22401059999999</c:v>
                </c:pt>
                <c:pt idx="14">
                  <c:v>266.31013899999999</c:v>
                </c:pt>
                <c:pt idx="15">
                  <c:v>257.45413159999998</c:v>
                </c:pt>
                <c:pt idx="16">
                  <c:v>259.07306999999997</c:v>
                </c:pt>
                <c:pt idx="17">
                  <c:v>260.4659532</c:v>
                </c:pt>
                <c:pt idx="18">
                  <c:v>259.58608069999997</c:v>
                </c:pt>
                <c:pt idx="19">
                  <c:v>260.53935469999999</c:v>
                </c:pt>
              </c:numCache>
            </c:numRef>
          </c:val>
        </c:ser>
        <c:ser>
          <c:idx val="0"/>
          <c:order val="1"/>
          <c:tx>
            <c:strRef>
              <c:f>'Fig B-9 Forecast Ntl Gas Consum'!$C$8</c:f>
              <c:strCache>
                <c:ptCount val="1"/>
                <c:pt idx="0">
                  <c:v>Medium Forecast</c:v>
                </c:pt>
              </c:strCache>
            </c:strRef>
          </c:tx>
          <c:spPr>
            <a:ln>
              <a:solidFill>
                <a:srgbClr val="FAB256"/>
              </a:solidFill>
            </a:ln>
          </c:spPr>
          <c:marker>
            <c:symbol val="diamond"/>
            <c:size val="7"/>
            <c:spPr>
              <a:solidFill>
                <a:srgbClr val="FAB256"/>
              </a:solidFill>
              <a:ln>
                <a:solidFill>
                  <a:srgbClr val="FAB256"/>
                </a:solidFill>
              </a:ln>
            </c:spPr>
          </c:marker>
          <c:cat>
            <c:numRef>
              <c:f>'Fig B-9 Forecast Ntl Gas Consum'!$D$6:$W$6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'Fig B-9 Forecast Ntl Gas Consum'!$D$8:$W$8</c:f>
              <c:numCache>
                <c:formatCode>#,##0.000</c:formatCode>
                <c:ptCount val="20"/>
                <c:pt idx="0">
                  <c:v>183.46222080000001</c:v>
                </c:pt>
                <c:pt idx="1">
                  <c:v>180.51141883</c:v>
                </c:pt>
                <c:pt idx="2">
                  <c:v>174.12172113</c:v>
                </c:pt>
                <c:pt idx="3">
                  <c:v>171.02101200000001</c:v>
                </c:pt>
                <c:pt idx="4">
                  <c:v>170.11751085999998</c:v>
                </c:pt>
                <c:pt idx="5">
                  <c:v>199.55567581</c:v>
                </c:pt>
                <c:pt idx="6">
                  <c:v>200.90500467000001</c:v>
                </c:pt>
                <c:pt idx="7">
                  <c:v>207.4634322</c:v>
                </c:pt>
                <c:pt idx="8">
                  <c:v>210.7678167</c:v>
                </c:pt>
                <c:pt idx="9">
                  <c:v>207.91248206</c:v>
                </c:pt>
                <c:pt idx="10">
                  <c:v>220.2021905</c:v>
                </c:pt>
                <c:pt idx="11">
                  <c:v>220.0606118</c:v>
                </c:pt>
                <c:pt idx="12">
                  <c:v>213.1802011</c:v>
                </c:pt>
                <c:pt idx="13">
                  <c:v>212.01017630000001</c:v>
                </c:pt>
                <c:pt idx="14">
                  <c:v>213.27918069999998</c:v>
                </c:pt>
                <c:pt idx="15">
                  <c:v>200.12126789999999</c:v>
                </c:pt>
                <c:pt idx="16">
                  <c:v>201.025722</c:v>
                </c:pt>
                <c:pt idx="17">
                  <c:v>203.04713050000001</c:v>
                </c:pt>
                <c:pt idx="18">
                  <c:v>200.5976038</c:v>
                </c:pt>
                <c:pt idx="19">
                  <c:v>198.87629719999998</c:v>
                </c:pt>
              </c:numCache>
            </c:numRef>
          </c:val>
        </c:ser>
        <c:ser>
          <c:idx val="2"/>
          <c:order val="2"/>
          <c:tx>
            <c:strRef>
              <c:f>'Fig B-9 Forecast Ntl Gas Consum'!$C$10</c:f>
              <c:strCache>
                <c:ptCount val="1"/>
                <c:pt idx="0">
                  <c:v>High Fuel Price</c:v>
                </c:pt>
              </c:strCache>
            </c:strRef>
          </c:tx>
          <c:spPr>
            <a:ln>
              <a:solidFill>
                <a:srgbClr val="F06C2F"/>
              </a:solidFill>
            </a:ln>
          </c:spPr>
          <c:marker>
            <c:spPr>
              <a:solidFill>
                <a:srgbClr val="F06C2F"/>
              </a:solidFill>
              <a:ln>
                <a:solidFill>
                  <a:srgbClr val="F06C2F"/>
                </a:solidFill>
              </a:ln>
            </c:spPr>
          </c:marker>
          <c:cat>
            <c:numRef>
              <c:f>'Fig B-9 Forecast Ntl Gas Consum'!$D$6:$W$6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'Fig B-9 Forecast Ntl Gas Consum'!$D$10:$W$10</c:f>
              <c:numCache>
                <c:formatCode>#,##0.000</c:formatCode>
                <c:ptCount val="20"/>
                <c:pt idx="0">
                  <c:v>163.39441824000002</c:v>
                </c:pt>
                <c:pt idx="1">
                  <c:v>156.54218401399999</c:v>
                </c:pt>
                <c:pt idx="2">
                  <c:v>145.04928892299998</c:v>
                </c:pt>
                <c:pt idx="3">
                  <c:v>137.44954060800001</c:v>
                </c:pt>
                <c:pt idx="4">
                  <c:v>136.36985844</c:v>
                </c:pt>
                <c:pt idx="5">
                  <c:v>162.02104736999999</c:v>
                </c:pt>
                <c:pt idx="6">
                  <c:v>162.4713289</c:v>
                </c:pt>
                <c:pt idx="7">
                  <c:v>165.60841919999999</c:v>
                </c:pt>
                <c:pt idx="8">
                  <c:v>167.18294700000001</c:v>
                </c:pt>
                <c:pt idx="9">
                  <c:v>162.05902080000001</c:v>
                </c:pt>
                <c:pt idx="10">
                  <c:v>176.5179852</c:v>
                </c:pt>
                <c:pt idx="11">
                  <c:v>174.8474937</c:v>
                </c:pt>
                <c:pt idx="12">
                  <c:v>169.46277160000002</c:v>
                </c:pt>
                <c:pt idx="13">
                  <c:v>168.79004880000002</c:v>
                </c:pt>
                <c:pt idx="14">
                  <c:v>169.62667210000001</c:v>
                </c:pt>
                <c:pt idx="15">
                  <c:v>154.72917111000001</c:v>
                </c:pt>
                <c:pt idx="16">
                  <c:v>158.03283144</c:v>
                </c:pt>
                <c:pt idx="17">
                  <c:v>159.65722007999997</c:v>
                </c:pt>
                <c:pt idx="18">
                  <c:v>155.03638682999997</c:v>
                </c:pt>
                <c:pt idx="19">
                  <c:v>153.17961506999998</c:v>
                </c:pt>
              </c:numCache>
            </c:numRef>
          </c:val>
        </c:ser>
        <c:marker val="1"/>
        <c:axId val="178221056"/>
        <c:axId val="178222976"/>
      </c:lineChart>
      <c:catAx>
        <c:axId val="17822105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8222976"/>
        <c:crosses val="autoZero"/>
        <c:auto val="1"/>
        <c:lblAlgn val="ctr"/>
        <c:lblOffset val="100"/>
      </c:catAx>
      <c:valAx>
        <c:axId val="178222976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Natural GasTbtu</a:t>
                </a:r>
              </a:p>
            </c:rich>
          </c:tx>
          <c:layout/>
        </c:title>
        <c:numFmt formatCode="#,##0" sourceLinked="0"/>
        <c:tickLblPos val="nextTo"/>
        <c:crossAx val="17822105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Electricity</a:t>
            </a:r>
            <a:r>
              <a:rPr lang="en-US" sz="1400" baseline="0"/>
              <a:t> Price at Mid C</a:t>
            </a:r>
            <a:endParaRPr lang="en-US" sz="1400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'Fig B-2 Elec Pr, Gas Pr, Hydro'!$E$3</c:f>
              <c:strCache>
                <c:ptCount val="1"/>
                <c:pt idx="0">
                  <c:v>Weighted Ave Mid C</c:v>
                </c:pt>
              </c:strCache>
            </c:strRef>
          </c:tx>
          <c:spPr>
            <a:ln>
              <a:solidFill>
                <a:srgbClr val="477DBC"/>
              </a:solidFill>
            </a:ln>
          </c:spPr>
          <c:marker>
            <c:spPr>
              <a:solidFill>
                <a:srgbClr val="477DBC"/>
              </a:solidFill>
              <a:ln>
                <a:solidFill>
                  <a:srgbClr val="477DBC"/>
                </a:solidFill>
              </a:ln>
            </c:spPr>
          </c:marker>
          <c:cat>
            <c:numRef>
              <c:f>'Fig B-2 Elec Pr, Gas Pr, Hydro'!$B$4:$B$14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'Fig B-2 Elec Pr, Gas Pr, Hydro'!$E$4:$E$14</c:f>
              <c:numCache>
                <c:formatCode>0.00</c:formatCode>
                <c:ptCount val="11"/>
                <c:pt idx="0">
                  <c:v>50.089192546625064</c:v>
                </c:pt>
                <c:pt idx="1">
                  <c:v>65.88994697488242</c:v>
                </c:pt>
                <c:pt idx="2">
                  <c:v>49.816685953269733</c:v>
                </c:pt>
                <c:pt idx="3">
                  <c:v>54.65252959468895</c:v>
                </c:pt>
                <c:pt idx="4">
                  <c:v>62.901879804479876</c:v>
                </c:pt>
                <c:pt idx="5">
                  <c:v>33.537007795881919</c:v>
                </c:pt>
                <c:pt idx="6">
                  <c:v>33.655537191713314</c:v>
                </c:pt>
                <c:pt idx="7">
                  <c:v>25.426866712748062</c:v>
                </c:pt>
                <c:pt idx="8">
                  <c:v>18.903911290322586</c:v>
                </c:pt>
                <c:pt idx="9">
                  <c:v>33.151755939208378</c:v>
                </c:pt>
                <c:pt idx="10">
                  <c:v>32.498849429108326</c:v>
                </c:pt>
              </c:numCache>
            </c:numRef>
          </c:val>
        </c:ser>
        <c:marker val="1"/>
        <c:axId val="175140224"/>
        <c:axId val="175175168"/>
      </c:lineChart>
      <c:catAx>
        <c:axId val="175140224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5175168"/>
        <c:crosses val="autoZero"/>
        <c:auto val="1"/>
        <c:lblAlgn val="ctr"/>
        <c:lblOffset val="100"/>
      </c:catAx>
      <c:valAx>
        <c:axId val="17517516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$/MWh 2012 dollars</a:t>
                </a:r>
              </a:p>
            </c:rich>
          </c:tx>
          <c:layout/>
        </c:title>
        <c:numFmt formatCode="0.00" sourceLinked="0"/>
        <c:tickLblPos val="nextTo"/>
        <c:crossAx val="175140224"/>
        <c:crosses val="autoZero"/>
        <c:crossBetween val="between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Natural</a:t>
            </a:r>
            <a:r>
              <a:rPr lang="en-US" sz="1400" baseline="0"/>
              <a:t> Gas spot price at Sumas</a:t>
            </a:r>
            <a:endParaRPr lang="en-US" sz="1400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'Fig B-2 Elec Pr, Gas Pr, Hydro'!$F$3</c:f>
              <c:strCache>
                <c:ptCount val="1"/>
                <c:pt idx="0">
                  <c:v>Ntrl Gas Sumas Spot Price</c:v>
                </c:pt>
              </c:strCache>
            </c:strRef>
          </c:tx>
          <c:spPr>
            <a:ln>
              <a:solidFill>
                <a:srgbClr val="7EAED3"/>
              </a:solidFill>
            </a:ln>
          </c:spPr>
          <c:marker>
            <c:spPr>
              <a:solidFill>
                <a:srgbClr val="7EAED3"/>
              </a:solidFill>
              <a:ln>
                <a:solidFill>
                  <a:srgbClr val="7EAED3"/>
                </a:solidFill>
              </a:ln>
            </c:spPr>
          </c:marker>
          <c:cat>
            <c:numRef>
              <c:f>'Fig B-2 Elec Pr, Gas Pr, Hydro'!$B$4:$B$14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'Fig B-2 Elec Pr, Gas Pr, Hydro'!$F$4:$F$14</c:f>
              <c:numCache>
                <c:formatCode>0.00</c:formatCode>
                <c:ptCount val="11"/>
                <c:pt idx="0">
                  <c:v>6.1953182630992947</c:v>
                </c:pt>
                <c:pt idx="1">
                  <c:v>8.60224792925702</c:v>
                </c:pt>
                <c:pt idx="2">
                  <c:v>6.7350881766561574</c:v>
                </c:pt>
                <c:pt idx="3">
                  <c:v>7.0134329116474108</c:v>
                </c:pt>
                <c:pt idx="4">
                  <c:v>8.2279298210594938</c:v>
                </c:pt>
                <c:pt idx="5">
                  <c:v>4.0047092750392341</c:v>
                </c:pt>
                <c:pt idx="6">
                  <c:v>4.261328778734387</c:v>
                </c:pt>
                <c:pt idx="7">
                  <c:v>3.9591976060103677</c:v>
                </c:pt>
                <c:pt idx="8">
                  <c:v>2.6874782608695638</c:v>
                </c:pt>
                <c:pt idx="9">
                  <c:v>3.6573555488823231</c:v>
                </c:pt>
                <c:pt idx="10">
                  <c:v>4.1969709435275586</c:v>
                </c:pt>
              </c:numCache>
            </c:numRef>
          </c:val>
        </c:ser>
        <c:marker val="1"/>
        <c:axId val="175207168"/>
        <c:axId val="175209088"/>
      </c:lineChart>
      <c:catAx>
        <c:axId val="17520716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5209088"/>
        <c:crosses val="autoZero"/>
        <c:auto val="1"/>
        <c:lblAlgn val="ctr"/>
        <c:lblOffset val="100"/>
      </c:catAx>
      <c:valAx>
        <c:axId val="17520908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$/mmbtu 2012 dollars</a:t>
                </a:r>
              </a:p>
            </c:rich>
          </c:tx>
          <c:layout/>
        </c:title>
        <c:numFmt formatCode="0.00" sourceLinked="0"/>
        <c:tickLblPos val="nextTo"/>
        <c:crossAx val="175207168"/>
        <c:crosses val="autoZero"/>
        <c:crossBetween val="between"/>
      </c:val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Hydro Generation</a:t>
            </a:r>
            <a:r>
              <a:rPr lang="en-US" sz="1400" baseline="0"/>
              <a:t> in Northwest</a:t>
            </a:r>
            <a:endParaRPr lang="en-US" sz="1400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'Fig B-2 Elec Pr, Gas Pr, Hydro'!$G$3</c:f>
              <c:strCache>
                <c:ptCount val="1"/>
                <c:pt idx="0">
                  <c:v>Hydro Generation aMW</c:v>
                </c:pt>
              </c:strCache>
            </c:strRef>
          </c:tx>
          <c:spPr>
            <a:ln>
              <a:solidFill>
                <a:srgbClr val="00A3AD"/>
              </a:solidFill>
            </a:ln>
          </c:spPr>
          <c:marker>
            <c:spPr>
              <a:solidFill>
                <a:srgbClr val="00A3AD"/>
              </a:solidFill>
              <a:ln>
                <a:solidFill>
                  <a:srgbClr val="00A3AD"/>
                </a:solidFill>
              </a:ln>
            </c:spPr>
          </c:marker>
          <c:cat>
            <c:numRef>
              <c:f>'Fig B-2 Elec Pr, Gas Pr, Hydro'!$B$4:$B$14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'Fig B-2 Elec Pr, Gas Pr, Hydro'!$G$4:$G$14</c:f>
              <c:numCache>
                <c:formatCode>#,##0</c:formatCode>
                <c:ptCount val="11"/>
                <c:pt idx="0">
                  <c:v>13426.6</c:v>
                </c:pt>
                <c:pt idx="1">
                  <c:v>13058.4730593607</c:v>
                </c:pt>
                <c:pt idx="2">
                  <c:v>15317.099657534245</c:v>
                </c:pt>
                <c:pt idx="3">
                  <c:v>14223.8</c:v>
                </c:pt>
                <c:pt idx="4">
                  <c:v>14362</c:v>
                </c:pt>
                <c:pt idx="5">
                  <c:v>14355.7</c:v>
                </c:pt>
                <c:pt idx="6">
                  <c:v>13407.1</c:v>
                </c:pt>
                <c:pt idx="7">
                  <c:v>18279.3</c:v>
                </c:pt>
                <c:pt idx="8">
                  <c:v>17255.5</c:v>
                </c:pt>
                <c:pt idx="9">
                  <c:v>14769.3</c:v>
                </c:pt>
              </c:numCache>
            </c:numRef>
          </c:val>
        </c:ser>
        <c:marker val="1"/>
        <c:axId val="175232896"/>
        <c:axId val="176300032"/>
      </c:lineChart>
      <c:catAx>
        <c:axId val="17523289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6300032"/>
        <c:crosses val="autoZero"/>
        <c:auto val="1"/>
        <c:lblAlgn val="ctr"/>
        <c:lblOffset val="100"/>
      </c:catAx>
      <c:valAx>
        <c:axId val="1763000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 MW</a:t>
                </a:r>
              </a:p>
            </c:rich>
          </c:tx>
          <c:layout/>
        </c:title>
        <c:numFmt formatCode="#,##0" sourceLinked="1"/>
        <c:tickLblPos val="nextTo"/>
        <c:crossAx val="175232896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'Fig B-3 Historic Prices Monthly'!$E$3</c:f>
              <c:strCache>
                <c:ptCount val="1"/>
                <c:pt idx="0">
                  <c:v>Mid C On-Peak</c:v>
                </c:pt>
              </c:strCache>
            </c:strRef>
          </c:tx>
          <c:spPr>
            <a:ln>
              <a:solidFill>
                <a:srgbClr val="F06C2F"/>
              </a:solidFill>
            </a:ln>
          </c:spPr>
          <c:marker>
            <c:symbol val="circle"/>
            <c:size val="7"/>
            <c:spPr>
              <a:solidFill>
                <a:srgbClr val="F06C2F"/>
              </a:solidFill>
              <a:ln>
                <a:solidFill>
                  <a:srgbClr val="F06C2F"/>
                </a:solidFill>
              </a:ln>
            </c:spPr>
          </c:marker>
          <c:cat>
            <c:strRef>
              <c:f>'Fig B-3 Historic Prices Monthly'!$D$4:$D$39</c:f>
              <c:strCache>
                <c:ptCount val="36"/>
                <c:pt idx="0">
                  <c:v>1-2010</c:v>
                </c:pt>
                <c:pt idx="1">
                  <c:v>2-2010</c:v>
                </c:pt>
                <c:pt idx="2">
                  <c:v>3-2010</c:v>
                </c:pt>
                <c:pt idx="3">
                  <c:v>4-2010</c:v>
                </c:pt>
                <c:pt idx="4">
                  <c:v>5-2010</c:v>
                </c:pt>
                <c:pt idx="5">
                  <c:v>6-2010</c:v>
                </c:pt>
                <c:pt idx="6">
                  <c:v>7-2010</c:v>
                </c:pt>
                <c:pt idx="7">
                  <c:v>8-2010</c:v>
                </c:pt>
                <c:pt idx="8">
                  <c:v>9-2010</c:v>
                </c:pt>
                <c:pt idx="9">
                  <c:v>10-2010</c:v>
                </c:pt>
                <c:pt idx="10">
                  <c:v>11-2010</c:v>
                </c:pt>
                <c:pt idx="11">
                  <c:v>12-2010</c:v>
                </c:pt>
                <c:pt idx="12">
                  <c:v>1-2011</c:v>
                </c:pt>
                <c:pt idx="13">
                  <c:v>2-2011</c:v>
                </c:pt>
                <c:pt idx="14">
                  <c:v>3-2011</c:v>
                </c:pt>
                <c:pt idx="15">
                  <c:v>4-2011</c:v>
                </c:pt>
                <c:pt idx="16">
                  <c:v>5-2011</c:v>
                </c:pt>
                <c:pt idx="17">
                  <c:v>6-2011</c:v>
                </c:pt>
                <c:pt idx="18">
                  <c:v>7-2011</c:v>
                </c:pt>
                <c:pt idx="19">
                  <c:v>8-2011</c:v>
                </c:pt>
                <c:pt idx="20">
                  <c:v>9-2011</c:v>
                </c:pt>
                <c:pt idx="21">
                  <c:v>10-2011</c:v>
                </c:pt>
                <c:pt idx="22">
                  <c:v>11-2011</c:v>
                </c:pt>
                <c:pt idx="23">
                  <c:v>12-2011</c:v>
                </c:pt>
                <c:pt idx="24">
                  <c:v>1-2012</c:v>
                </c:pt>
                <c:pt idx="25">
                  <c:v>2-2012</c:v>
                </c:pt>
                <c:pt idx="26">
                  <c:v>3-2012</c:v>
                </c:pt>
                <c:pt idx="27">
                  <c:v>4-2012</c:v>
                </c:pt>
                <c:pt idx="28">
                  <c:v>5-2012</c:v>
                </c:pt>
                <c:pt idx="29">
                  <c:v>6-2012</c:v>
                </c:pt>
                <c:pt idx="30">
                  <c:v>7-2012</c:v>
                </c:pt>
                <c:pt idx="31">
                  <c:v>8-2012</c:v>
                </c:pt>
                <c:pt idx="32">
                  <c:v>9-2012</c:v>
                </c:pt>
                <c:pt idx="33">
                  <c:v>10-2012</c:v>
                </c:pt>
                <c:pt idx="34">
                  <c:v>11-2012</c:v>
                </c:pt>
                <c:pt idx="35">
                  <c:v>12-2012</c:v>
                </c:pt>
              </c:strCache>
            </c:strRef>
          </c:cat>
          <c:val>
            <c:numRef>
              <c:f>'Fig B-3 Historic Prices Monthly'!$E$4:$E$39</c:f>
              <c:numCache>
                <c:formatCode>0.00</c:formatCode>
                <c:ptCount val="36"/>
                <c:pt idx="0">
                  <c:v>47.129999999999988</c:v>
                </c:pt>
                <c:pt idx="1">
                  <c:v>44.776666666666671</c:v>
                </c:pt>
                <c:pt idx="2">
                  <c:v>40.362173913043478</c:v>
                </c:pt>
                <c:pt idx="3">
                  <c:v>38.168999999999997</c:v>
                </c:pt>
                <c:pt idx="4">
                  <c:v>30.766500000000001</c:v>
                </c:pt>
                <c:pt idx="5">
                  <c:v>17.778181818181817</c:v>
                </c:pt>
                <c:pt idx="6">
                  <c:v>37.190952380952382</c:v>
                </c:pt>
                <c:pt idx="7">
                  <c:v>40.240909090909092</c:v>
                </c:pt>
                <c:pt idx="8">
                  <c:v>36.825714285714291</c:v>
                </c:pt>
                <c:pt idx="9">
                  <c:v>31.630000000000003</c:v>
                </c:pt>
                <c:pt idx="10">
                  <c:v>34.470499999999994</c:v>
                </c:pt>
                <c:pt idx="11">
                  <c:v>34.498695652173922</c:v>
                </c:pt>
                <c:pt idx="12">
                  <c:v>29.715714285714284</c:v>
                </c:pt>
                <c:pt idx="13">
                  <c:v>28.462</c:v>
                </c:pt>
                <c:pt idx="14">
                  <c:v>21.41391304347826</c:v>
                </c:pt>
                <c:pt idx="15">
                  <c:v>30.210476190476182</c:v>
                </c:pt>
                <c:pt idx="16">
                  <c:v>26.276190476190479</c:v>
                </c:pt>
                <c:pt idx="17">
                  <c:v>25.459090909090911</c:v>
                </c:pt>
                <c:pt idx="18">
                  <c:v>31.76</c:v>
                </c:pt>
                <c:pt idx="19">
                  <c:v>34.461739130434786</c:v>
                </c:pt>
                <c:pt idx="20">
                  <c:v>33.791428571428568</c:v>
                </c:pt>
                <c:pt idx="21">
                  <c:v>27.073636363636364</c:v>
                </c:pt>
                <c:pt idx="22">
                  <c:v>33.327619047619045</c:v>
                </c:pt>
                <c:pt idx="23">
                  <c:v>32.499523809523808</c:v>
                </c:pt>
                <c:pt idx="24">
                  <c:v>26.337142857142855</c:v>
                </c:pt>
                <c:pt idx="25">
                  <c:v>24.68</c:v>
                </c:pt>
                <c:pt idx="26">
                  <c:v>18.877727272727274</c:v>
                </c:pt>
                <c:pt idx="27">
                  <c:v>15.540952380952382</c:v>
                </c:pt>
                <c:pt idx="28">
                  <c:v>11.270000000000001</c:v>
                </c:pt>
                <c:pt idx="29">
                  <c:v>9.3133333333333344</c:v>
                </c:pt>
                <c:pt idx="30">
                  <c:v>23.230476190476189</c:v>
                </c:pt>
                <c:pt idx="31">
                  <c:v>31.37045454545455</c:v>
                </c:pt>
                <c:pt idx="32">
                  <c:v>25.853500000000004</c:v>
                </c:pt>
                <c:pt idx="33">
                  <c:v>32.976956521739133</c:v>
                </c:pt>
                <c:pt idx="34">
                  <c:v>28.687142857142859</c:v>
                </c:pt>
                <c:pt idx="35">
                  <c:v>26.33761904761905</c:v>
                </c:pt>
              </c:numCache>
            </c:numRef>
          </c:val>
        </c:ser>
        <c:ser>
          <c:idx val="1"/>
          <c:order val="1"/>
          <c:tx>
            <c:strRef>
              <c:f>'Fig B-3 Historic Prices Monthly'!$F$3</c:f>
              <c:strCache>
                <c:ptCount val="1"/>
                <c:pt idx="0">
                  <c:v>Mid C Off-Peak</c:v>
                </c:pt>
              </c:strCache>
            </c:strRef>
          </c:tx>
          <c:spPr>
            <a:ln>
              <a:solidFill>
                <a:srgbClr val="FAB256"/>
              </a:solidFill>
            </a:ln>
          </c:spPr>
          <c:marker>
            <c:symbol val="diamond"/>
            <c:size val="7"/>
            <c:spPr>
              <a:solidFill>
                <a:srgbClr val="FAB256"/>
              </a:solidFill>
              <a:ln>
                <a:solidFill>
                  <a:srgbClr val="FAB256"/>
                </a:solidFill>
              </a:ln>
            </c:spPr>
          </c:marker>
          <c:cat>
            <c:strRef>
              <c:f>'Fig B-3 Historic Prices Monthly'!$D$4:$D$39</c:f>
              <c:strCache>
                <c:ptCount val="36"/>
                <c:pt idx="0">
                  <c:v>1-2010</c:v>
                </c:pt>
                <c:pt idx="1">
                  <c:v>2-2010</c:v>
                </c:pt>
                <c:pt idx="2">
                  <c:v>3-2010</c:v>
                </c:pt>
                <c:pt idx="3">
                  <c:v>4-2010</c:v>
                </c:pt>
                <c:pt idx="4">
                  <c:v>5-2010</c:v>
                </c:pt>
                <c:pt idx="5">
                  <c:v>6-2010</c:v>
                </c:pt>
                <c:pt idx="6">
                  <c:v>7-2010</c:v>
                </c:pt>
                <c:pt idx="7">
                  <c:v>8-2010</c:v>
                </c:pt>
                <c:pt idx="8">
                  <c:v>9-2010</c:v>
                </c:pt>
                <c:pt idx="9">
                  <c:v>10-2010</c:v>
                </c:pt>
                <c:pt idx="10">
                  <c:v>11-2010</c:v>
                </c:pt>
                <c:pt idx="11">
                  <c:v>12-2010</c:v>
                </c:pt>
                <c:pt idx="12">
                  <c:v>1-2011</c:v>
                </c:pt>
                <c:pt idx="13">
                  <c:v>2-2011</c:v>
                </c:pt>
                <c:pt idx="14">
                  <c:v>3-2011</c:v>
                </c:pt>
                <c:pt idx="15">
                  <c:v>4-2011</c:v>
                </c:pt>
                <c:pt idx="16">
                  <c:v>5-2011</c:v>
                </c:pt>
                <c:pt idx="17">
                  <c:v>6-2011</c:v>
                </c:pt>
                <c:pt idx="18">
                  <c:v>7-2011</c:v>
                </c:pt>
                <c:pt idx="19">
                  <c:v>8-2011</c:v>
                </c:pt>
                <c:pt idx="20">
                  <c:v>9-2011</c:v>
                </c:pt>
                <c:pt idx="21">
                  <c:v>10-2011</c:v>
                </c:pt>
                <c:pt idx="22">
                  <c:v>11-2011</c:v>
                </c:pt>
                <c:pt idx="23">
                  <c:v>12-2011</c:v>
                </c:pt>
                <c:pt idx="24">
                  <c:v>1-2012</c:v>
                </c:pt>
                <c:pt idx="25">
                  <c:v>2-2012</c:v>
                </c:pt>
                <c:pt idx="26">
                  <c:v>3-2012</c:v>
                </c:pt>
                <c:pt idx="27">
                  <c:v>4-2012</c:v>
                </c:pt>
                <c:pt idx="28">
                  <c:v>5-2012</c:v>
                </c:pt>
                <c:pt idx="29">
                  <c:v>6-2012</c:v>
                </c:pt>
                <c:pt idx="30">
                  <c:v>7-2012</c:v>
                </c:pt>
                <c:pt idx="31">
                  <c:v>8-2012</c:v>
                </c:pt>
                <c:pt idx="32">
                  <c:v>9-2012</c:v>
                </c:pt>
                <c:pt idx="33">
                  <c:v>10-2012</c:v>
                </c:pt>
                <c:pt idx="34">
                  <c:v>11-2012</c:v>
                </c:pt>
                <c:pt idx="35">
                  <c:v>12-2012</c:v>
                </c:pt>
              </c:strCache>
            </c:strRef>
          </c:cat>
          <c:val>
            <c:numRef>
              <c:f>'Fig B-3 Historic Prices Monthly'!$F$4:$F$39</c:f>
              <c:numCache>
                <c:formatCode>0.00</c:formatCode>
                <c:ptCount val="36"/>
                <c:pt idx="0">
                  <c:v>40.768947368421045</c:v>
                </c:pt>
                <c:pt idx="1">
                  <c:v>39.906315789473688</c:v>
                </c:pt>
                <c:pt idx="2">
                  <c:v>33.856521739130429</c:v>
                </c:pt>
                <c:pt idx="3">
                  <c:v>30.9925</c:v>
                </c:pt>
                <c:pt idx="4">
                  <c:v>25.653499999999998</c:v>
                </c:pt>
                <c:pt idx="5">
                  <c:v>4.2322222222222221</c:v>
                </c:pt>
                <c:pt idx="6">
                  <c:v>22.808500000000002</c:v>
                </c:pt>
                <c:pt idx="7">
                  <c:v>27.346363636363638</c:v>
                </c:pt>
                <c:pt idx="8">
                  <c:v>27.812777777777779</c:v>
                </c:pt>
                <c:pt idx="9">
                  <c:v>29.061052631578939</c:v>
                </c:pt>
                <c:pt idx="10">
                  <c:v>28.232105263157894</c:v>
                </c:pt>
                <c:pt idx="11">
                  <c:v>30.748000000000008</c:v>
                </c:pt>
                <c:pt idx="12">
                  <c:v>21.801904761904762</c:v>
                </c:pt>
                <c:pt idx="13">
                  <c:v>15.146000000000004</c:v>
                </c:pt>
                <c:pt idx="14">
                  <c:v>11.948636363636361</c:v>
                </c:pt>
                <c:pt idx="15">
                  <c:v>8.1022222222222204</c:v>
                </c:pt>
                <c:pt idx="16">
                  <c:v>12.401249999999999</c:v>
                </c:pt>
                <c:pt idx="17">
                  <c:v>4.0666666666666664</c:v>
                </c:pt>
                <c:pt idx="18">
                  <c:v>6.5381818181818181</c:v>
                </c:pt>
                <c:pt idx="19">
                  <c:v>19.381904761904757</c:v>
                </c:pt>
                <c:pt idx="20">
                  <c:v>27.495714285714289</c:v>
                </c:pt>
                <c:pt idx="21">
                  <c:v>25.175000000000001</c:v>
                </c:pt>
                <c:pt idx="22">
                  <c:v>27.966874999999998</c:v>
                </c:pt>
                <c:pt idx="23">
                  <c:v>29.1205</c:v>
                </c:pt>
                <c:pt idx="24">
                  <c:v>23.587647058823531</c:v>
                </c:pt>
                <c:pt idx="25">
                  <c:v>22.310476190476187</c:v>
                </c:pt>
                <c:pt idx="26">
                  <c:v>13.30909090909091</c:v>
                </c:pt>
                <c:pt idx="27">
                  <c:v>2.121</c:v>
                </c:pt>
                <c:pt idx="28">
                  <c:v>-0.17363636363636362</c:v>
                </c:pt>
                <c:pt idx="29">
                  <c:v>-1.7015</c:v>
                </c:pt>
                <c:pt idx="30">
                  <c:v>2.4894117647058822</c:v>
                </c:pt>
                <c:pt idx="31">
                  <c:v>16.253636363636364</c:v>
                </c:pt>
                <c:pt idx="32">
                  <c:v>23.201666666666668</c:v>
                </c:pt>
                <c:pt idx="33">
                  <c:v>27.265217391304343</c:v>
                </c:pt>
                <c:pt idx="34">
                  <c:v>26.220952380952379</c:v>
                </c:pt>
                <c:pt idx="35">
                  <c:v>21.660454545454542</c:v>
                </c:pt>
              </c:numCache>
            </c:numRef>
          </c:val>
        </c:ser>
        <c:marker val="1"/>
        <c:axId val="176337280"/>
        <c:axId val="176339200"/>
      </c:lineChart>
      <c:catAx>
        <c:axId val="176337280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6339200"/>
        <c:crosses val="autoZero"/>
        <c:auto val="1"/>
        <c:lblAlgn val="ctr"/>
        <c:lblOffset val="100"/>
      </c:catAx>
      <c:valAx>
        <c:axId val="17633920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$/MWh</a:t>
                </a:r>
              </a:p>
            </c:rich>
          </c:tx>
          <c:layout/>
        </c:title>
        <c:numFmt formatCode="0" sourceLinked="0"/>
        <c:tickLblPos val="nextTo"/>
        <c:crossAx val="17633728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cked"/>
        <c:ser>
          <c:idx val="5"/>
          <c:order val="0"/>
          <c:tx>
            <c:strRef>
              <c:f>'Fig B-4 Historic Generation'!$B$21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477DBC"/>
            </a:solidFill>
          </c:spPr>
          <c:cat>
            <c:numRef>
              <c:f>'Fig B-4 Historic Generation'!$C$16:$L$16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'Fig B-4 Historic Generation'!$C$21:$L$21</c:f>
              <c:numCache>
                <c:formatCode>0</c:formatCode>
                <c:ptCount val="10"/>
                <c:pt idx="0">
                  <c:v>58.581429391065711</c:v>
                </c:pt>
                <c:pt idx="1">
                  <c:v>58.4110356955848</c:v>
                </c:pt>
                <c:pt idx="2">
                  <c:v>63.705530343696481</c:v>
                </c:pt>
                <c:pt idx="3">
                  <c:v>59.241396257377154</c:v>
                </c:pt>
                <c:pt idx="4">
                  <c:v>56.793713700682645</c:v>
                </c:pt>
                <c:pt idx="5">
                  <c:v>57.992059429418099</c:v>
                </c:pt>
                <c:pt idx="6">
                  <c:v>54.462437772041042</c:v>
                </c:pt>
                <c:pt idx="7">
                  <c:v>67.973331716983608</c:v>
                </c:pt>
                <c:pt idx="8">
                  <c:v>63.969912213061278</c:v>
                </c:pt>
                <c:pt idx="9">
                  <c:v>54.886811489985554</c:v>
                </c:pt>
              </c:numCache>
            </c:numRef>
          </c:val>
        </c:ser>
        <c:ser>
          <c:idx val="1"/>
          <c:order val="1"/>
          <c:tx>
            <c:strRef>
              <c:f>'Fig B-4 Historic Generation'!$B$17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D2D2D2"/>
            </a:solidFill>
          </c:spPr>
          <c:cat>
            <c:numRef>
              <c:f>'Fig B-4 Historic Generation'!$C$16:$L$16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'Fig B-4 Historic Generation'!$C$17:$L$17</c:f>
              <c:numCache>
                <c:formatCode>0</c:formatCode>
                <c:ptCount val="10"/>
                <c:pt idx="0">
                  <c:v>23.018994701030341</c:v>
                </c:pt>
                <c:pt idx="1">
                  <c:v>23.979283740979362</c:v>
                </c:pt>
                <c:pt idx="2">
                  <c:v>19.278246534976166</c:v>
                </c:pt>
                <c:pt idx="3">
                  <c:v>22.215002977938266</c:v>
                </c:pt>
                <c:pt idx="4">
                  <c:v>21.652988906600402</c:v>
                </c:pt>
                <c:pt idx="5">
                  <c:v>19.792267936983983</c:v>
                </c:pt>
                <c:pt idx="6">
                  <c:v>21.918256175064943</c:v>
                </c:pt>
                <c:pt idx="7">
                  <c:v>15.749369605014454</c:v>
                </c:pt>
                <c:pt idx="8">
                  <c:v>14.659454890562905</c:v>
                </c:pt>
                <c:pt idx="9">
                  <c:v>17.495860996371054</c:v>
                </c:pt>
              </c:numCache>
            </c:numRef>
          </c:val>
        </c:ser>
        <c:ser>
          <c:idx val="2"/>
          <c:order val="2"/>
          <c:tx>
            <c:strRef>
              <c:f>'Fig B-4 Historic Generation'!$B$18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F06C2F"/>
            </a:solidFill>
          </c:spPr>
          <c:cat>
            <c:numRef>
              <c:f>'Fig B-4 Historic Generation'!$C$16:$L$16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'Fig B-4 Historic Generation'!$C$18:$L$18</c:f>
              <c:numCache>
                <c:formatCode>0</c:formatCode>
                <c:ptCount val="10"/>
                <c:pt idx="0">
                  <c:v>11.649879687864727</c:v>
                </c:pt>
                <c:pt idx="1">
                  <c:v>11.413849008753909</c:v>
                </c:pt>
                <c:pt idx="2">
                  <c:v>9.7339853203245958</c:v>
                </c:pt>
                <c:pt idx="3">
                  <c:v>11.237864380942861</c:v>
                </c:pt>
                <c:pt idx="4">
                  <c:v>13.024749673857292</c:v>
                </c:pt>
                <c:pt idx="5">
                  <c:v>13.786530814987637</c:v>
                </c:pt>
                <c:pt idx="6">
                  <c:v>12.920260875040368</c:v>
                </c:pt>
                <c:pt idx="7">
                  <c:v>6.3969891271971795</c:v>
                </c:pt>
                <c:pt idx="8">
                  <c:v>8.3215938074618894</c:v>
                </c:pt>
                <c:pt idx="9">
                  <c:v>12.651879600054256</c:v>
                </c:pt>
              </c:numCache>
            </c:numRef>
          </c:val>
        </c:ser>
        <c:ser>
          <c:idx val="3"/>
          <c:order val="3"/>
          <c:tx>
            <c:strRef>
              <c:f>'Fig B-4 Historic Generation'!$B$19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00A3AD"/>
            </a:solidFill>
          </c:spPr>
          <c:cat>
            <c:numRef>
              <c:f>'Fig B-4 Historic Generation'!$C$16:$L$16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'Fig B-4 Historic Generation'!$C$19:$L$19</c:f>
              <c:numCache>
                <c:formatCode>0</c:formatCode>
                <c:ptCount val="10"/>
                <c:pt idx="0">
                  <c:v>4.4612568745895977</c:v>
                </c:pt>
                <c:pt idx="1">
                  <c:v>4.2086750793109502</c:v>
                </c:pt>
                <c:pt idx="2">
                  <c:v>4.4289209130001579</c:v>
                </c:pt>
                <c:pt idx="3">
                  <c:v>3.8550764476320185</c:v>
                </c:pt>
                <c:pt idx="4">
                  <c:v>4.1766829418368623</c:v>
                </c:pt>
                <c:pt idx="5">
                  <c:v>3.0592298951565104</c:v>
                </c:pt>
                <c:pt idx="6">
                  <c:v>4.285223919097052</c:v>
                </c:pt>
                <c:pt idx="7">
                  <c:v>2.0403936208229481</c:v>
                </c:pt>
                <c:pt idx="8">
                  <c:v>3.9500415208493984</c:v>
                </c:pt>
                <c:pt idx="9">
                  <c:v>3.5895520585387968</c:v>
                </c:pt>
              </c:numCache>
            </c:numRef>
          </c:val>
        </c:ser>
        <c:ser>
          <c:idx val="4"/>
          <c:order val="4"/>
          <c:tx>
            <c:strRef>
              <c:f>'Fig B-4 Historic Generation'!$B$20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FAB256"/>
            </a:solidFill>
          </c:spPr>
          <c:cat>
            <c:numRef>
              <c:f>'Fig B-4 Historic Generation'!$C$16:$L$16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'Fig B-4 Historic Generation'!$C$20:$L$20</c:f>
              <c:numCache>
                <c:formatCode>0</c:formatCode>
                <c:ptCount val="10"/>
                <c:pt idx="0">
                  <c:v>0.66318928600256122</c:v>
                </c:pt>
                <c:pt idx="1">
                  <c:v>0.50846892871987304</c:v>
                </c:pt>
                <c:pt idx="2">
                  <c:v>1.3606510603386162</c:v>
                </c:pt>
                <c:pt idx="3">
                  <c:v>2.0100042065981114</c:v>
                </c:pt>
                <c:pt idx="4">
                  <c:v>2.9654369798177078</c:v>
                </c:pt>
                <c:pt idx="5">
                  <c:v>3.7273886494928203</c:v>
                </c:pt>
                <c:pt idx="6">
                  <c:v>4.5890771271247885</c:v>
                </c:pt>
                <c:pt idx="7">
                  <c:v>6.2026181146941441</c:v>
                </c:pt>
                <c:pt idx="8">
                  <c:v>7.4389050358858775</c:v>
                </c:pt>
                <c:pt idx="9">
                  <c:v>9.5158991625369538</c:v>
                </c:pt>
              </c:numCache>
            </c:numRef>
          </c:val>
        </c:ser>
        <c:ser>
          <c:idx val="6"/>
          <c:order val="5"/>
          <c:tx>
            <c:strRef>
              <c:f>'Fig B-4 Historic Generation'!$B$22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7E7E7E"/>
            </a:solidFill>
          </c:spPr>
          <c:cat>
            <c:numRef>
              <c:f>'Fig B-4 Historic Generation'!$C$16:$L$16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'Fig B-4 Historic Generation'!$C$22:$L$22</c:f>
              <c:numCache>
                <c:formatCode>0</c:formatCode>
                <c:ptCount val="10"/>
                <c:pt idx="0">
                  <c:v>1.625250059447066</c:v>
                </c:pt>
                <c:pt idx="1">
                  <c:v>1.4786875466511049</c:v>
                </c:pt>
                <c:pt idx="2">
                  <c:v>1.4926658276639777</c:v>
                </c:pt>
                <c:pt idx="3">
                  <c:v>1.4406557295115763</c:v>
                </c:pt>
                <c:pt idx="4">
                  <c:v>1.3864277972050787</c:v>
                </c:pt>
                <c:pt idx="5">
                  <c:v>1.6425232739609632</c:v>
                </c:pt>
                <c:pt idx="6">
                  <c:v>1.8247441316318094</c:v>
                </c:pt>
                <c:pt idx="7">
                  <c:v>1.6372978152876687</c:v>
                </c:pt>
                <c:pt idx="8">
                  <c:v>1.6600925321786582</c:v>
                </c:pt>
                <c:pt idx="9">
                  <c:v>1.859996692513374</c:v>
                </c:pt>
              </c:numCache>
            </c:numRef>
          </c:val>
        </c:ser>
        <c:axId val="176575616"/>
        <c:axId val="176577152"/>
      </c:areaChart>
      <c:catAx>
        <c:axId val="176575616"/>
        <c:scaling>
          <c:orientation val="minMax"/>
        </c:scaling>
        <c:axPos val="b"/>
        <c:numFmt formatCode="General" sourceLinked="1"/>
        <c:tickLblPos val="nextTo"/>
        <c:crossAx val="176577152"/>
        <c:crosses val="autoZero"/>
        <c:auto val="1"/>
        <c:lblAlgn val="ctr"/>
        <c:lblOffset val="100"/>
      </c:catAx>
      <c:valAx>
        <c:axId val="176577152"/>
        <c:scaling>
          <c:orientation val="minMax"/>
          <c:max val="1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 of Regional Generation</a:t>
                </a:r>
              </a:p>
            </c:rich>
          </c:tx>
          <c:layout/>
        </c:title>
        <c:numFmt formatCode="0" sourceLinked="1"/>
        <c:tickLblPos val="nextTo"/>
        <c:crossAx val="176575616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'Fig B-5 CO2 Emission Prices'!$C$5</c:f>
              <c:strCache>
                <c:ptCount val="1"/>
                <c:pt idx="0">
                  <c:v>CA Carbon Cap and Trade</c:v>
                </c:pt>
              </c:strCache>
            </c:strRef>
          </c:tx>
          <c:spPr>
            <a:ln>
              <a:solidFill>
                <a:srgbClr val="03BCD1"/>
              </a:solidFill>
            </a:ln>
          </c:spPr>
          <c:marker>
            <c:symbol val="none"/>
          </c:marker>
          <c:cat>
            <c:numRef>
              <c:f>'Fig B-5 CO2 Emission Prices'!$E$4:$X$4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'Fig B-5 CO2 Emission Prices'!$E$5:$X$5</c:f>
              <c:numCache>
                <c:formatCode>#,##0.00</c:formatCode>
                <c:ptCount val="20"/>
                <c:pt idx="0">
                  <c:v>12.056187063412867</c:v>
                </c:pt>
                <c:pt idx="1">
                  <c:v>12.658996416583511</c:v>
                </c:pt>
                <c:pt idx="2">
                  <c:v>13.291946237412686</c:v>
                </c:pt>
                <c:pt idx="3">
                  <c:v>13.956543549283321</c:v>
                </c:pt>
                <c:pt idx="4">
                  <c:v>14.654370726747487</c:v>
                </c:pt>
                <c:pt idx="5">
                  <c:v>15.387089263084862</c:v>
                </c:pt>
                <c:pt idx="6">
                  <c:v>16.156443726239107</c:v>
                </c:pt>
                <c:pt idx="7">
                  <c:v>16.964265912551063</c:v>
                </c:pt>
                <c:pt idx="8">
                  <c:v>17.812479208178619</c:v>
                </c:pt>
                <c:pt idx="9">
                  <c:v>18.70310316858755</c:v>
                </c:pt>
                <c:pt idx="10">
                  <c:v>19.638258327016928</c:v>
                </c:pt>
                <c:pt idx="11">
                  <c:v>20.620171243367775</c:v>
                </c:pt>
                <c:pt idx="12">
                  <c:v>21.651179805536163</c:v>
                </c:pt>
                <c:pt idx="13">
                  <c:v>22.733738795812972</c:v>
                </c:pt>
                <c:pt idx="14">
                  <c:v>23.870425735603622</c:v>
                </c:pt>
                <c:pt idx="15">
                  <c:v>25.063947022383804</c:v>
                </c:pt>
                <c:pt idx="16">
                  <c:v>26.317144373502995</c:v>
                </c:pt>
                <c:pt idx="17">
                  <c:v>27.633001592178147</c:v>
                </c:pt>
                <c:pt idx="18">
                  <c:v>29.014651671787057</c:v>
                </c:pt>
                <c:pt idx="19">
                  <c:v>30.46538425537641</c:v>
                </c:pt>
              </c:numCache>
            </c:numRef>
          </c:val>
        </c:ser>
        <c:ser>
          <c:idx val="1"/>
          <c:order val="1"/>
          <c:tx>
            <c:strRef>
              <c:f>'Fig B-5 CO2 Emission Prices'!$C$12</c:f>
              <c:strCache>
                <c:ptCount val="1"/>
                <c:pt idx="0">
                  <c:v>British Columbia Carbon Tax</c:v>
                </c:pt>
              </c:strCache>
            </c:strRef>
          </c:tx>
          <c:spPr>
            <a:ln>
              <a:solidFill>
                <a:srgbClr val="FAB256"/>
              </a:solidFill>
            </a:ln>
          </c:spPr>
          <c:marker>
            <c:symbol val="none"/>
          </c:marker>
          <c:val>
            <c:numRef>
              <c:f>'Fig B-5 CO2 Emission Prices'!$E$12:$X$12</c:f>
              <c:numCache>
                <c:formatCode>0.00</c:formatCode>
                <c:ptCount val="20"/>
                <c:pt idx="0">
                  <c:v>27.215574566138383</c:v>
                </c:pt>
                <c:pt idx="1">
                  <c:v>27.215574566138383</c:v>
                </c:pt>
                <c:pt idx="2">
                  <c:v>27.215574566138383</c:v>
                </c:pt>
                <c:pt idx="3">
                  <c:v>27.215574566138383</c:v>
                </c:pt>
                <c:pt idx="4">
                  <c:v>27.215574566138383</c:v>
                </c:pt>
                <c:pt idx="5">
                  <c:v>27.215574566138383</c:v>
                </c:pt>
                <c:pt idx="6">
                  <c:v>27.215574566138383</c:v>
                </c:pt>
                <c:pt idx="7">
                  <c:v>27.215574566138383</c:v>
                </c:pt>
                <c:pt idx="8">
                  <c:v>27.215574566138383</c:v>
                </c:pt>
                <c:pt idx="9">
                  <c:v>27.215574566138383</c:v>
                </c:pt>
                <c:pt idx="10">
                  <c:v>27.215574566138383</c:v>
                </c:pt>
                <c:pt idx="11">
                  <c:v>27.215574566138383</c:v>
                </c:pt>
                <c:pt idx="12">
                  <c:v>27.215574566138383</c:v>
                </c:pt>
                <c:pt idx="13">
                  <c:v>27.215574566138383</c:v>
                </c:pt>
                <c:pt idx="14">
                  <c:v>27.215574566138383</c:v>
                </c:pt>
                <c:pt idx="15">
                  <c:v>27.215574566138383</c:v>
                </c:pt>
                <c:pt idx="16">
                  <c:v>27.215574566138383</c:v>
                </c:pt>
                <c:pt idx="17">
                  <c:v>27.215574566138383</c:v>
                </c:pt>
                <c:pt idx="18">
                  <c:v>27.215574566138383</c:v>
                </c:pt>
                <c:pt idx="19">
                  <c:v>27.215574566138383</c:v>
                </c:pt>
              </c:numCache>
            </c:numRef>
          </c:val>
        </c:ser>
        <c:marker val="1"/>
        <c:axId val="176598400"/>
        <c:axId val="176534656"/>
      </c:lineChart>
      <c:catAx>
        <c:axId val="176598400"/>
        <c:scaling>
          <c:orientation val="minMax"/>
        </c:scaling>
        <c:axPos val="b"/>
        <c:numFmt formatCode="General" sourceLinked="1"/>
        <c:tickLblPos val="nextTo"/>
        <c:crossAx val="176534656"/>
        <c:crosses val="autoZero"/>
        <c:auto val="1"/>
        <c:lblAlgn val="ctr"/>
        <c:lblOffset val="100"/>
      </c:catAx>
      <c:valAx>
        <c:axId val="17653465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$/ton CO2 2012 dollars</a:t>
                </a:r>
              </a:p>
            </c:rich>
          </c:tx>
          <c:layout/>
        </c:title>
        <c:numFmt formatCode="#,##0" sourceLinked="0"/>
        <c:tickLblPos val="nextTo"/>
        <c:crossAx val="17659840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Monthly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'Fig B-6 Price Fcst'!$B$4</c:f>
              <c:strCache>
                <c:ptCount val="1"/>
                <c:pt idx="0">
                  <c:v>Light Load Hours</c:v>
                </c:pt>
              </c:strCache>
            </c:strRef>
          </c:tx>
          <c:spPr>
            <a:ln>
              <a:solidFill>
                <a:srgbClr val="FAB256"/>
              </a:solidFill>
            </a:ln>
          </c:spPr>
          <c:marker>
            <c:symbol val="none"/>
          </c:marker>
          <c:cat>
            <c:strRef>
              <c:f>'Fig B-6 Price Fcst'!$C$3:$IH$3</c:f>
              <c:strCache>
                <c:ptCount val="240"/>
                <c:pt idx="0">
                  <c:v>2016_01</c:v>
                </c:pt>
                <c:pt idx="1">
                  <c:v>2016_02</c:v>
                </c:pt>
                <c:pt idx="2">
                  <c:v>2016_03</c:v>
                </c:pt>
                <c:pt idx="3">
                  <c:v>2016_04</c:v>
                </c:pt>
                <c:pt idx="4">
                  <c:v>2016_05</c:v>
                </c:pt>
                <c:pt idx="5">
                  <c:v>2016_06</c:v>
                </c:pt>
                <c:pt idx="6">
                  <c:v>2016_07</c:v>
                </c:pt>
                <c:pt idx="7">
                  <c:v>2016_08</c:v>
                </c:pt>
                <c:pt idx="8">
                  <c:v>2016_09</c:v>
                </c:pt>
                <c:pt idx="9">
                  <c:v>2016_10</c:v>
                </c:pt>
                <c:pt idx="10">
                  <c:v>2016_11</c:v>
                </c:pt>
                <c:pt idx="11">
                  <c:v>2016_12</c:v>
                </c:pt>
                <c:pt idx="12">
                  <c:v>2017_01</c:v>
                </c:pt>
                <c:pt idx="13">
                  <c:v>2017_02</c:v>
                </c:pt>
                <c:pt idx="14">
                  <c:v>2017_03</c:v>
                </c:pt>
                <c:pt idx="15">
                  <c:v>2017_04</c:v>
                </c:pt>
                <c:pt idx="16">
                  <c:v>2017_05</c:v>
                </c:pt>
                <c:pt idx="17">
                  <c:v>2017_06</c:v>
                </c:pt>
                <c:pt idx="18">
                  <c:v>2017_07</c:v>
                </c:pt>
                <c:pt idx="19">
                  <c:v>2017_08</c:v>
                </c:pt>
                <c:pt idx="20">
                  <c:v>2017_09</c:v>
                </c:pt>
                <c:pt idx="21">
                  <c:v>2017_10</c:v>
                </c:pt>
                <c:pt idx="22">
                  <c:v>2017_11</c:v>
                </c:pt>
                <c:pt idx="23">
                  <c:v>2017_12</c:v>
                </c:pt>
                <c:pt idx="24">
                  <c:v>2018_01</c:v>
                </c:pt>
                <c:pt idx="25">
                  <c:v>2018_02</c:v>
                </c:pt>
                <c:pt idx="26">
                  <c:v>2018_03</c:v>
                </c:pt>
                <c:pt idx="27">
                  <c:v>2018_04</c:v>
                </c:pt>
                <c:pt idx="28">
                  <c:v>2018_05</c:v>
                </c:pt>
                <c:pt idx="29">
                  <c:v>2018_06</c:v>
                </c:pt>
                <c:pt idx="30">
                  <c:v>2018_07</c:v>
                </c:pt>
                <c:pt idx="31">
                  <c:v>2018_08</c:v>
                </c:pt>
                <c:pt idx="32">
                  <c:v>2018_09</c:v>
                </c:pt>
                <c:pt idx="33">
                  <c:v>2018_10</c:v>
                </c:pt>
                <c:pt idx="34">
                  <c:v>2018_11</c:v>
                </c:pt>
                <c:pt idx="35">
                  <c:v>2018_12</c:v>
                </c:pt>
                <c:pt idx="36">
                  <c:v>2019_01</c:v>
                </c:pt>
                <c:pt idx="37">
                  <c:v>2019_02</c:v>
                </c:pt>
                <c:pt idx="38">
                  <c:v>2019_03</c:v>
                </c:pt>
                <c:pt idx="39">
                  <c:v>2019_04</c:v>
                </c:pt>
                <c:pt idx="40">
                  <c:v>2019_05</c:v>
                </c:pt>
                <c:pt idx="41">
                  <c:v>2019_06</c:v>
                </c:pt>
                <c:pt idx="42">
                  <c:v>2019_07</c:v>
                </c:pt>
                <c:pt idx="43">
                  <c:v>2019_08</c:v>
                </c:pt>
                <c:pt idx="44">
                  <c:v>2019_09</c:v>
                </c:pt>
                <c:pt idx="45">
                  <c:v>2019_10</c:v>
                </c:pt>
                <c:pt idx="46">
                  <c:v>2019_11</c:v>
                </c:pt>
                <c:pt idx="47">
                  <c:v>2019_12</c:v>
                </c:pt>
                <c:pt idx="48">
                  <c:v>2020_01</c:v>
                </c:pt>
                <c:pt idx="49">
                  <c:v>2020_02</c:v>
                </c:pt>
                <c:pt idx="50">
                  <c:v>2020_03</c:v>
                </c:pt>
                <c:pt idx="51">
                  <c:v>2020_04</c:v>
                </c:pt>
                <c:pt idx="52">
                  <c:v>2020_05</c:v>
                </c:pt>
                <c:pt idx="53">
                  <c:v>2020_06</c:v>
                </c:pt>
                <c:pt idx="54">
                  <c:v>2020_07</c:v>
                </c:pt>
                <c:pt idx="55">
                  <c:v>2020_08</c:v>
                </c:pt>
                <c:pt idx="56">
                  <c:v>2020_09</c:v>
                </c:pt>
                <c:pt idx="57">
                  <c:v>2020_10</c:v>
                </c:pt>
                <c:pt idx="58">
                  <c:v>2020_11</c:v>
                </c:pt>
                <c:pt idx="59">
                  <c:v>2020_12</c:v>
                </c:pt>
                <c:pt idx="60">
                  <c:v>2021_01</c:v>
                </c:pt>
                <c:pt idx="61">
                  <c:v>2021_02</c:v>
                </c:pt>
                <c:pt idx="62">
                  <c:v>2021_03</c:v>
                </c:pt>
                <c:pt idx="63">
                  <c:v>2021_04</c:v>
                </c:pt>
                <c:pt idx="64">
                  <c:v>2021_05</c:v>
                </c:pt>
                <c:pt idx="65">
                  <c:v>2021_06</c:v>
                </c:pt>
                <c:pt idx="66">
                  <c:v>2021_07</c:v>
                </c:pt>
                <c:pt idx="67">
                  <c:v>2021_08</c:v>
                </c:pt>
                <c:pt idx="68">
                  <c:v>2021_09</c:v>
                </c:pt>
                <c:pt idx="69">
                  <c:v>2021_10</c:v>
                </c:pt>
                <c:pt idx="70">
                  <c:v>2021_11</c:v>
                </c:pt>
                <c:pt idx="71">
                  <c:v>2021_12</c:v>
                </c:pt>
                <c:pt idx="72">
                  <c:v>2022_01</c:v>
                </c:pt>
                <c:pt idx="73">
                  <c:v>2022_02</c:v>
                </c:pt>
                <c:pt idx="74">
                  <c:v>2022_03</c:v>
                </c:pt>
                <c:pt idx="75">
                  <c:v>2022_04</c:v>
                </c:pt>
                <c:pt idx="76">
                  <c:v>2022_05</c:v>
                </c:pt>
                <c:pt idx="77">
                  <c:v>2022_06</c:v>
                </c:pt>
                <c:pt idx="78">
                  <c:v>2022_07</c:v>
                </c:pt>
                <c:pt idx="79">
                  <c:v>2022_08</c:v>
                </c:pt>
                <c:pt idx="80">
                  <c:v>2022_09</c:v>
                </c:pt>
                <c:pt idx="81">
                  <c:v>2022_10</c:v>
                </c:pt>
                <c:pt idx="82">
                  <c:v>2022_11</c:v>
                </c:pt>
                <c:pt idx="83">
                  <c:v>2022_12</c:v>
                </c:pt>
                <c:pt idx="84">
                  <c:v>2023_01</c:v>
                </c:pt>
                <c:pt idx="85">
                  <c:v>2023_02</c:v>
                </c:pt>
                <c:pt idx="86">
                  <c:v>2023_03</c:v>
                </c:pt>
                <c:pt idx="87">
                  <c:v>2023_04</c:v>
                </c:pt>
                <c:pt idx="88">
                  <c:v>2023_05</c:v>
                </c:pt>
                <c:pt idx="89">
                  <c:v>2023_06</c:v>
                </c:pt>
                <c:pt idx="90">
                  <c:v>2023_07</c:v>
                </c:pt>
                <c:pt idx="91">
                  <c:v>2023_08</c:v>
                </c:pt>
                <c:pt idx="92">
                  <c:v>2023_09</c:v>
                </c:pt>
                <c:pt idx="93">
                  <c:v>2023_10</c:v>
                </c:pt>
                <c:pt idx="94">
                  <c:v>2023_11</c:v>
                </c:pt>
                <c:pt idx="95">
                  <c:v>2023_12</c:v>
                </c:pt>
                <c:pt idx="96">
                  <c:v>2024_01</c:v>
                </c:pt>
                <c:pt idx="97">
                  <c:v>2024_02</c:v>
                </c:pt>
                <c:pt idx="98">
                  <c:v>2024_03</c:v>
                </c:pt>
                <c:pt idx="99">
                  <c:v>2024_04</c:v>
                </c:pt>
                <c:pt idx="100">
                  <c:v>2024_05</c:v>
                </c:pt>
                <c:pt idx="101">
                  <c:v>2024_06</c:v>
                </c:pt>
                <c:pt idx="102">
                  <c:v>2024_07</c:v>
                </c:pt>
                <c:pt idx="103">
                  <c:v>2024_08</c:v>
                </c:pt>
                <c:pt idx="104">
                  <c:v>2024_09</c:v>
                </c:pt>
                <c:pt idx="105">
                  <c:v>2024_10</c:v>
                </c:pt>
                <c:pt idx="106">
                  <c:v>2024_11</c:v>
                </c:pt>
                <c:pt idx="107">
                  <c:v>2024_12</c:v>
                </c:pt>
                <c:pt idx="108">
                  <c:v>2025_01</c:v>
                </c:pt>
                <c:pt idx="109">
                  <c:v>2025_02</c:v>
                </c:pt>
                <c:pt idx="110">
                  <c:v>2025_03</c:v>
                </c:pt>
                <c:pt idx="111">
                  <c:v>2025_04</c:v>
                </c:pt>
                <c:pt idx="112">
                  <c:v>2025_05</c:v>
                </c:pt>
                <c:pt idx="113">
                  <c:v>2025_06</c:v>
                </c:pt>
                <c:pt idx="114">
                  <c:v>2025_07</c:v>
                </c:pt>
                <c:pt idx="115">
                  <c:v>2025_08</c:v>
                </c:pt>
                <c:pt idx="116">
                  <c:v>2025_09</c:v>
                </c:pt>
                <c:pt idx="117">
                  <c:v>2025_10</c:v>
                </c:pt>
                <c:pt idx="118">
                  <c:v>2025_11</c:v>
                </c:pt>
                <c:pt idx="119">
                  <c:v>2025_12</c:v>
                </c:pt>
                <c:pt idx="120">
                  <c:v>2026_01</c:v>
                </c:pt>
                <c:pt idx="121">
                  <c:v>2026_02</c:v>
                </c:pt>
                <c:pt idx="122">
                  <c:v>2026_03</c:v>
                </c:pt>
                <c:pt idx="123">
                  <c:v>2026_04</c:v>
                </c:pt>
                <c:pt idx="124">
                  <c:v>2026_05</c:v>
                </c:pt>
                <c:pt idx="125">
                  <c:v>2026_06</c:v>
                </c:pt>
                <c:pt idx="126">
                  <c:v>2026_07</c:v>
                </c:pt>
                <c:pt idx="127">
                  <c:v>2026_08</c:v>
                </c:pt>
                <c:pt idx="128">
                  <c:v>2026_09</c:v>
                </c:pt>
                <c:pt idx="129">
                  <c:v>2026_10</c:v>
                </c:pt>
                <c:pt idx="130">
                  <c:v>2026_11</c:v>
                </c:pt>
                <c:pt idx="131">
                  <c:v>2026_12</c:v>
                </c:pt>
                <c:pt idx="132">
                  <c:v>2027_01</c:v>
                </c:pt>
                <c:pt idx="133">
                  <c:v>2027_02</c:v>
                </c:pt>
                <c:pt idx="134">
                  <c:v>2027_03</c:v>
                </c:pt>
                <c:pt idx="135">
                  <c:v>2027_04</c:v>
                </c:pt>
                <c:pt idx="136">
                  <c:v>2027_05</c:v>
                </c:pt>
                <c:pt idx="137">
                  <c:v>2027_06</c:v>
                </c:pt>
                <c:pt idx="138">
                  <c:v>2027_07</c:v>
                </c:pt>
                <c:pt idx="139">
                  <c:v>2027_08</c:v>
                </c:pt>
                <c:pt idx="140">
                  <c:v>2027_09</c:v>
                </c:pt>
                <c:pt idx="141">
                  <c:v>2027_10</c:v>
                </c:pt>
                <c:pt idx="142">
                  <c:v>2027_11</c:v>
                </c:pt>
                <c:pt idx="143">
                  <c:v>2027_12</c:v>
                </c:pt>
                <c:pt idx="144">
                  <c:v>2028_01</c:v>
                </c:pt>
                <c:pt idx="145">
                  <c:v>2028_02</c:v>
                </c:pt>
                <c:pt idx="146">
                  <c:v>2028_03</c:v>
                </c:pt>
                <c:pt idx="147">
                  <c:v>2028_04</c:v>
                </c:pt>
                <c:pt idx="148">
                  <c:v>2028_05</c:v>
                </c:pt>
                <c:pt idx="149">
                  <c:v>2028_06</c:v>
                </c:pt>
                <c:pt idx="150">
                  <c:v>2028_07</c:v>
                </c:pt>
                <c:pt idx="151">
                  <c:v>2028_08</c:v>
                </c:pt>
                <c:pt idx="152">
                  <c:v>2028_09</c:v>
                </c:pt>
                <c:pt idx="153">
                  <c:v>2028_10</c:v>
                </c:pt>
                <c:pt idx="154">
                  <c:v>2028_11</c:v>
                </c:pt>
                <c:pt idx="155">
                  <c:v>2028_12</c:v>
                </c:pt>
                <c:pt idx="156">
                  <c:v>2029_01</c:v>
                </c:pt>
                <c:pt idx="157">
                  <c:v>2029_02</c:v>
                </c:pt>
                <c:pt idx="158">
                  <c:v>2029_03</c:v>
                </c:pt>
                <c:pt idx="159">
                  <c:v>2029_04</c:v>
                </c:pt>
                <c:pt idx="160">
                  <c:v>2029_05</c:v>
                </c:pt>
                <c:pt idx="161">
                  <c:v>2029_06</c:v>
                </c:pt>
                <c:pt idx="162">
                  <c:v>2029_07</c:v>
                </c:pt>
                <c:pt idx="163">
                  <c:v>2029_08</c:v>
                </c:pt>
                <c:pt idx="164">
                  <c:v>2029_09</c:v>
                </c:pt>
                <c:pt idx="165">
                  <c:v>2029_10</c:v>
                </c:pt>
                <c:pt idx="166">
                  <c:v>2029_11</c:v>
                </c:pt>
                <c:pt idx="167">
                  <c:v>2029_12</c:v>
                </c:pt>
                <c:pt idx="168">
                  <c:v>2030_01</c:v>
                </c:pt>
                <c:pt idx="169">
                  <c:v>2030_02</c:v>
                </c:pt>
                <c:pt idx="170">
                  <c:v>2030_03</c:v>
                </c:pt>
                <c:pt idx="171">
                  <c:v>2030_04</c:v>
                </c:pt>
                <c:pt idx="172">
                  <c:v>2030_05</c:v>
                </c:pt>
                <c:pt idx="173">
                  <c:v>2030_06</c:v>
                </c:pt>
                <c:pt idx="174">
                  <c:v>2030_07</c:v>
                </c:pt>
                <c:pt idx="175">
                  <c:v>2030_08</c:v>
                </c:pt>
                <c:pt idx="176">
                  <c:v>2030_09</c:v>
                </c:pt>
                <c:pt idx="177">
                  <c:v>2030_10</c:v>
                </c:pt>
                <c:pt idx="178">
                  <c:v>2030_11</c:v>
                </c:pt>
                <c:pt idx="179">
                  <c:v>2030_12</c:v>
                </c:pt>
                <c:pt idx="180">
                  <c:v>2031_01</c:v>
                </c:pt>
                <c:pt idx="181">
                  <c:v>2031_02</c:v>
                </c:pt>
                <c:pt idx="182">
                  <c:v>2031_03</c:v>
                </c:pt>
                <c:pt idx="183">
                  <c:v>2031_04</c:v>
                </c:pt>
                <c:pt idx="184">
                  <c:v>2031_05</c:v>
                </c:pt>
                <c:pt idx="185">
                  <c:v>2031_06</c:v>
                </c:pt>
                <c:pt idx="186">
                  <c:v>2031_07</c:v>
                </c:pt>
                <c:pt idx="187">
                  <c:v>2031_08</c:v>
                </c:pt>
                <c:pt idx="188">
                  <c:v>2031_09</c:v>
                </c:pt>
                <c:pt idx="189">
                  <c:v>2031_10</c:v>
                </c:pt>
                <c:pt idx="190">
                  <c:v>2031_11</c:v>
                </c:pt>
                <c:pt idx="191">
                  <c:v>2031_12</c:v>
                </c:pt>
                <c:pt idx="192">
                  <c:v>2032_01</c:v>
                </c:pt>
                <c:pt idx="193">
                  <c:v>2032_02</c:v>
                </c:pt>
                <c:pt idx="194">
                  <c:v>2032_03</c:v>
                </c:pt>
                <c:pt idx="195">
                  <c:v>2032_04</c:v>
                </c:pt>
                <c:pt idx="196">
                  <c:v>2032_05</c:v>
                </c:pt>
                <c:pt idx="197">
                  <c:v>2032_06</c:v>
                </c:pt>
                <c:pt idx="198">
                  <c:v>2032_07</c:v>
                </c:pt>
                <c:pt idx="199">
                  <c:v>2032_08</c:v>
                </c:pt>
                <c:pt idx="200">
                  <c:v>2032_09</c:v>
                </c:pt>
                <c:pt idx="201">
                  <c:v>2032_10</c:v>
                </c:pt>
                <c:pt idx="202">
                  <c:v>2032_11</c:v>
                </c:pt>
                <c:pt idx="203">
                  <c:v>2032_12</c:v>
                </c:pt>
                <c:pt idx="204">
                  <c:v>2033_01</c:v>
                </c:pt>
                <c:pt idx="205">
                  <c:v>2033_02</c:v>
                </c:pt>
                <c:pt idx="206">
                  <c:v>2033_03</c:v>
                </c:pt>
                <c:pt idx="207">
                  <c:v>2033_04</c:v>
                </c:pt>
                <c:pt idx="208">
                  <c:v>2033_05</c:v>
                </c:pt>
                <c:pt idx="209">
                  <c:v>2033_06</c:v>
                </c:pt>
                <c:pt idx="210">
                  <c:v>2033_07</c:v>
                </c:pt>
                <c:pt idx="211">
                  <c:v>2033_08</c:v>
                </c:pt>
                <c:pt idx="212">
                  <c:v>2033_09</c:v>
                </c:pt>
                <c:pt idx="213">
                  <c:v>2033_10</c:v>
                </c:pt>
                <c:pt idx="214">
                  <c:v>2033_11</c:v>
                </c:pt>
                <c:pt idx="215">
                  <c:v>2033_12</c:v>
                </c:pt>
                <c:pt idx="216">
                  <c:v>2034_01</c:v>
                </c:pt>
                <c:pt idx="217">
                  <c:v>2034_02</c:v>
                </c:pt>
                <c:pt idx="218">
                  <c:v>2034_03</c:v>
                </c:pt>
                <c:pt idx="219">
                  <c:v>2034_04</c:v>
                </c:pt>
                <c:pt idx="220">
                  <c:v>2034_05</c:v>
                </c:pt>
                <c:pt idx="221">
                  <c:v>2034_06</c:v>
                </c:pt>
                <c:pt idx="222">
                  <c:v>2034_07</c:v>
                </c:pt>
                <c:pt idx="223">
                  <c:v>2034_08</c:v>
                </c:pt>
                <c:pt idx="224">
                  <c:v>2034_09</c:v>
                </c:pt>
                <c:pt idx="225">
                  <c:v>2034_10</c:v>
                </c:pt>
                <c:pt idx="226">
                  <c:v>2034_11</c:v>
                </c:pt>
                <c:pt idx="227">
                  <c:v>2034_12</c:v>
                </c:pt>
                <c:pt idx="228">
                  <c:v>2035_01</c:v>
                </c:pt>
                <c:pt idx="229">
                  <c:v>2035_02</c:v>
                </c:pt>
                <c:pt idx="230">
                  <c:v>2035_03</c:v>
                </c:pt>
                <c:pt idx="231">
                  <c:v>2035_04</c:v>
                </c:pt>
                <c:pt idx="232">
                  <c:v>2035_05</c:v>
                </c:pt>
                <c:pt idx="233">
                  <c:v>2035_06</c:v>
                </c:pt>
                <c:pt idx="234">
                  <c:v>2035_07</c:v>
                </c:pt>
                <c:pt idx="235">
                  <c:v>2035_08</c:v>
                </c:pt>
                <c:pt idx="236">
                  <c:v>2035_09</c:v>
                </c:pt>
                <c:pt idx="237">
                  <c:v>2035_10</c:v>
                </c:pt>
                <c:pt idx="238">
                  <c:v>2035_11</c:v>
                </c:pt>
                <c:pt idx="239">
                  <c:v>2035_12</c:v>
                </c:pt>
              </c:strCache>
            </c:strRef>
          </c:cat>
          <c:val>
            <c:numRef>
              <c:f>'Fig B-6 Price Fcst'!$C$4:$IH$4</c:f>
              <c:numCache>
                <c:formatCode>0.00</c:formatCode>
                <c:ptCount val="240"/>
                <c:pt idx="0">
                  <c:v>29.495117913580494</c:v>
                </c:pt>
                <c:pt idx="1">
                  <c:v>28.644791784435867</c:v>
                </c:pt>
                <c:pt idx="2">
                  <c:v>27.065139107561237</c:v>
                </c:pt>
                <c:pt idx="3">
                  <c:v>24.353578155441294</c:v>
                </c:pt>
                <c:pt idx="4">
                  <c:v>23.291214396647263</c:v>
                </c:pt>
                <c:pt idx="5">
                  <c:v>22.457552318977005</c:v>
                </c:pt>
                <c:pt idx="6">
                  <c:v>25.263714819365628</c:v>
                </c:pt>
                <c:pt idx="7">
                  <c:v>27.233580127585235</c:v>
                </c:pt>
                <c:pt idx="8">
                  <c:v>27.279596166181033</c:v>
                </c:pt>
                <c:pt idx="9">
                  <c:v>29.013726569525723</c:v>
                </c:pt>
                <c:pt idx="10">
                  <c:v>29.123144775830141</c:v>
                </c:pt>
                <c:pt idx="11">
                  <c:v>30.48158849928388</c:v>
                </c:pt>
                <c:pt idx="12">
                  <c:v>29.538035615838002</c:v>
                </c:pt>
                <c:pt idx="13">
                  <c:v>29.064276119331502</c:v>
                </c:pt>
                <c:pt idx="14">
                  <c:v>27.06099033235424</c:v>
                </c:pt>
                <c:pt idx="15">
                  <c:v>24.434430542764598</c:v>
                </c:pt>
                <c:pt idx="16">
                  <c:v>24.10785962758229</c:v>
                </c:pt>
                <c:pt idx="17">
                  <c:v>22.885835361028025</c:v>
                </c:pt>
                <c:pt idx="18">
                  <c:v>25.474857309001976</c:v>
                </c:pt>
                <c:pt idx="19">
                  <c:v>27.314211548170945</c:v>
                </c:pt>
                <c:pt idx="20">
                  <c:v>27.673640765824825</c:v>
                </c:pt>
                <c:pt idx="21">
                  <c:v>29.376919175404378</c:v>
                </c:pt>
                <c:pt idx="22">
                  <c:v>29.614468088525378</c:v>
                </c:pt>
                <c:pt idx="23">
                  <c:v>30.955465253635399</c:v>
                </c:pt>
                <c:pt idx="24">
                  <c:v>30.429153575414784</c:v>
                </c:pt>
                <c:pt idx="25">
                  <c:v>30.076792990304295</c:v>
                </c:pt>
                <c:pt idx="26">
                  <c:v>27.655000416811838</c:v>
                </c:pt>
                <c:pt idx="27">
                  <c:v>24.350713364682711</c:v>
                </c:pt>
                <c:pt idx="28">
                  <c:v>21.825678840211438</c:v>
                </c:pt>
                <c:pt idx="29">
                  <c:v>21.274885664073349</c:v>
                </c:pt>
                <c:pt idx="30">
                  <c:v>25.081258638168567</c:v>
                </c:pt>
                <c:pt idx="31">
                  <c:v>27.897638063340306</c:v>
                </c:pt>
                <c:pt idx="32">
                  <c:v>28.3919722158202</c:v>
                </c:pt>
                <c:pt idx="33">
                  <c:v>29.71106196438215</c:v>
                </c:pt>
                <c:pt idx="34">
                  <c:v>29.941091639228741</c:v>
                </c:pt>
                <c:pt idx="35">
                  <c:v>31.870873775684469</c:v>
                </c:pt>
                <c:pt idx="36">
                  <c:v>31.145126051779204</c:v>
                </c:pt>
                <c:pt idx="37">
                  <c:v>30.566831246261309</c:v>
                </c:pt>
                <c:pt idx="38">
                  <c:v>27.749299715002042</c:v>
                </c:pt>
                <c:pt idx="39">
                  <c:v>24.107102589329131</c:v>
                </c:pt>
                <c:pt idx="40">
                  <c:v>23.558218659571029</c:v>
                </c:pt>
                <c:pt idx="41">
                  <c:v>22.639595454166514</c:v>
                </c:pt>
                <c:pt idx="42">
                  <c:v>25.171717345043234</c:v>
                </c:pt>
                <c:pt idx="43">
                  <c:v>27.946226650813621</c:v>
                </c:pt>
                <c:pt idx="44">
                  <c:v>28.662617709291673</c:v>
                </c:pt>
                <c:pt idx="45">
                  <c:v>30.334080738426501</c:v>
                </c:pt>
                <c:pt idx="46">
                  <c:v>30.529105300555468</c:v>
                </c:pt>
                <c:pt idx="47">
                  <c:v>32.583972543056866</c:v>
                </c:pt>
                <c:pt idx="48">
                  <c:v>31.715696109846998</c:v>
                </c:pt>
                <c:pt idx="49">
                  <c:v>30.949656088753301</c:v>
                </c:pt>
                <c:pt idx="50">
                  <c:v>28.245750304501552</c:v>
                </c:pt>
                <c:pt idx="51">
                  <c:v>25.003856917678736</c:v>
                </c:pt>
                <c:pt idx="52">
                  <c:v>22.818664968423377</c:v>
                </c:pt>
                <c:pt idx="53">
                  <c:v>22.70810874010645</c:v>
                </c:pt>
                <c:pt idx="54">
                  <c:v>25.815683117714659</c:v>
                </c:pt>
                <c:pt idx="55">
                  <c:v>28.812771545101018</c:v>
                </c:pt>
                <c:pt idx="56">
                  <c:v>29.115485654880352</c:v>
                </c:pt>
                <c:pt idx="57">
                  <c:v>31.085802328439883</c:v>
                </c:pt>
                <c:pt idx="58">
                  <c:v>31.329570685973962</c:v>
                </c:pt>
                <c:pt idx="59">
                  <c:v>33.200883093094738</c:v>
                </c:pt>
                <c:pt idx="60">
                  <c:v>33.941668881016028</c:v>
                </c:pt>
                <c:pt idx="61">
                  <c:v>33.075423039361027</c:v>
                </c:pt>
                <c:pt idx="62">
                  <c:v>29.547416262968383</c:v>
                </c:pt>
                <c:pt idx="63">
                  <c:v>26.254782100406615</c:v>
                </c:pt>
                <c:pt idx="64">
                  <c:v>25.582572701666798</c:v>
                </c:pt>
                <c:pt idx="65">
                  <c:v>25.330772716945475</c:v>
                </c:pt>
                <c:pt idx="66">
                  <c:v>26.950630675869434</c:v>
                </c:pt>
                <c:pt idx="67">
                  <c:v>30.210055984028589</c:v>
                </c:pt>
                <c:pt idx="68">
                  <c:v>30.627520217461573</c:v>
                </c:pt>
                <c:pt idx="69">
                  <c:v>32.976824266445519</c:v>
                </c:pt>
                <c:pt idx="70">
                  <c:v>33.157309423910071</c:v>
                </c:pt>
                <c:pt idx="71">
                  <c:v>35.245822482338333</c:v>
                </c:pt>
                <c:pt idx="72">
                  <c:v>34.545092072016828</c:v>
                </c:pt>
                <c:pt idx="73">
                  <c:v>33.831474325687822</c:v>
                </c:pt>
                <c:pt idx="74">
                  <c:v>30.451363365704083</c:v>
                </c:pt>
                <c:pt idx="75">
                  <c:v>26.589958343225657</c:v>
                </c:pt>
                <c:pt idx="76">
                  <c:v>24.746275346857303</c:v>
                </c:pt>
                <c:pt idx="77">
                  <c:v>25.607022371475431</c:v>
                </c:pt>
                <c:pt idx="78">
                  <c:v>27.590254075771018</c:v>
                </c:pt>
                <c:pt idx="79">
                  <c:v>30.804347998165312</c:v>
                </c:pt>
                <c:pt idx="80">
                  <c:v>31.328986284924031</c:v>
                </c:pt>
                <c:pt idx="81">
                  <c:v>33.483251955234451</c:v>
                </c:pt>
                <c:pt idx="82">
                  <c:v>33.669362173167208</c:v>
                </c:pt>
                <c:pt idx="83">
                  <c:v>35.962752107375636</c:v>
                </c:pt>
                <c:pt idx="84">
                  <c:v>35.682335154202477</c:v>
                </c:pt>
                <c:pt idx="85">
                  <c:v>34.658395326321141</c:v>
                </c:pt>
                <c:pt idx="86">
                  <c:v>31.55448620375606</c:v>
                </c:pt>
                <c:pt idx="87">
                  <c:v>27.49809218511411</c:v>
                </c:pt>
                <c:pt idx="88">
                  <c:v>26.720598447927362</c:v>
                </c:pt>
                <c:pt idx="89">
                  <c:v>26.757218683295161</c:v>
                </c:pt>
                <c:pt idx="90">
                  <c:v>28.783922181080289</c:v>
                </c:pt>
                <c:pt idx="91">
                  <c:v>31.590964597246153</c:v>
                </c:pt>
                <c:pt idx="92">
                  <c:v>32.091174150797002</c:v>
                </c:pt>
                <c:pt idx="93">
                  <c:v>34.663334761121263</c:v>
                </c:pt>
                <c:pt idx="94">
                  <c:v>34.816782641879776</c:v>
                </c:pt>
                <c:pt idx="95">
                  <c:v>37.041146968068425</c:v>
                </c:pt>
                <c:pt idx="96">
                  <c:v>36.663749131960458</c:v>
                </c:pt>
                <c:pt idx="97">
                  <c:v>35.699440588382792</c:v>
                </c:pt>
                <c:pt idx="98">
                  <c:v>32.783414210234099</c:v>
                </c:pt>
                <c:pt idx="99">
                  <c:v>28.497913835787188</c:v>
                </c:pt>
                <c:pt idx="100">
                  <c:v>25.470313144570014</c:v>
                </c:pt>
                <c:pt idx="101">
                  <c:v>27.000155220140027</c:v>
                </c:pt>
                <c:pt idx="102">
                  <c:v>29.237342837849798</c:v>
                </c:pt>
                <c:pt idx="103">
                  <c:v>32.393441436566761</c:v>
                </c:pt>
                <c:pt idx="104">
                  <c:v>33.028982702382095</c:v>
                </c:pt>
                <c:pt idx="105">
                  <c:v>35.195867264213852</c:v>
                </c:pt>
                <c:pt idx="106">
                  <c:v>35.82458330920182</c:v>
                </c:pt>
                <c:pt idx="107">
                  <c:v>38.20907920863872</c:v>
                </c:pt>
                <c:pt idx="108">
                  <c:v>37.272023460327489</c:v>
                </c:pt>
                <c:pt idx="109">
                  <c:v>36.143839364392583</c:v>
                </c:pt>
                <c:pt idx="110">
                  <c:v>33.413562715149311</c:v>
                </c:pt>
                <c:pt idx="111">
                  <c:v>29.830520227951133</c:v>
                </c:pt>
                <c:pt idx="112">
                  <c:v>27.438330217398434</c:v>
                </c:pt>
                <c:pt idx="113">
                  <c:v>28.506160710649013</c:v>
                </c:pt>
                <c:pt idx="114">
                  <c:v>30.123722756132786</c:v>
                </c:pt>
                <c:pt idx="115">
                  <c:v>33.514340246291987</c:v>
                </c:pt>
                <c:pt idx="116">
                  <c:v>33.37946208276265</c:v>
                </c:pt>
                <c:pt idx="117">
                  <c:v>35.989805807788912</c:v>
                </c:pt>
                <c:pt idx="118">
                  <c:v>36.57594470500635</c:v>
                </c:pt>
                <c:pt idx="119">
                  <c:v>38.62345862165089</c:v>
                </c:pt>
                <c:pt idx="120">
                  <c:v>38.416421878068249</c:v>
                </c:pt>
                <c:pt idx="121">
                  <c:v>37.584660452194989</c:v>
                </c:pt>
                <c:pt idx="122">
                  <c:v>34.75625613580987</c:v>
                </c:pt>
                <c:pt idx="123">
                  <c:v>30.927540248740879</c:v>
                </c:pt>
                <c:pt idx="124">
                  <c:v>27.133623805908115</c:v>
                </c:pt>
                <c:pt idx="125">
                  <c:v>28.781558663266747</c:v>
                </c:pt>
                <c:pt idx="126">
                  <c:v>31.128471557885241</c:v>
                </c:pt>
                <c:pt idx="127">
                  <c:v>34.692778270566023</c:v>
                </c:pt>
                <c:pt idx="128">
                  <c:v>34.675366655268057</c:v>
                </c:pt>
                <c:pt idx="129">
                  <c:v>37.304948719735243</c:v>
                </c:pt>
                <c:pt idx="130">
                  <c:v>38.041350629584542</c:v>
                </c:pt>
                <c:pt idx="131">
                  <c:v>39.818477135242368</c:v>
                </c:pt>
                <c:pt idx="132">
                  <c:v>39.2466143545252</c:v>
                </c:pt>
                <c:pt idx="133">
                  <c:v>38.732555600510189</c:v>
                </c:pt>
                <c:pt idx="134">
                  <c:v>34.711989216580506</c:v>
                </c:pt>
                <c:pt idx="135">
                  <c:v>31.253483161394897</c:v>
                </c:pt>
                <c:pt idx="136">
                  <c:v>29.594167157804538</c:v>
                </c:pt>
                <c:pt idx="137">
                  <c:v>29.699405875707821</c:v>
                </c:pt>
                <c:pt idx="138">
                  <c:v>31.163091496561727</c:v>
                </c:pt>
                <c:pt idx="139">
                  <c:v>35.372172588974301</c:v>
                </c:pt>
                <c:pt idx="140">
                  <c:v>35.422909762458005</c:v>
                </c:pt>
                <c:pt idx="141">
                  <c:v>38.070112046809136</c:v>
                </c:pt>
                <c:pt idx="142">
                  <c:v>38.501214353119003</c:v>
                </c:pt>
                <c:pt idx="143">
                  <c:v>40.760437031757085</c:v>
                </c:pt>
                <c:pt idx="144">
                  <c:v>39.505803008871553</c:v>
                </c:pt>
                <c:pt idx="145">
                  <c:v>38.941464488311333</c:v>
                </c:pt>
                <c:pt idx="146">
                  <c:v>35.704747022193175</c:v>
                </c:pt>
                <c:pt idx="147">
                  <c:v>30.758084834610493</c:v>
                </c:pt>
                <c:pt idx="148">
                  <c:v>27.525389001472671</c:v>
                </c:pt>
                <c:pt idx="149">
                  <c:v>29.550323338463471</c:v>
                </c:pt>
                <c:pt idx="150">
                  <c:v>32.008176890470509</c:v>
                </c:pt>
                <c:pt idx="151">
                  <c:v>35.481803010270113</c:v>
                </c:pt>
                <c:pt idx="152">
                  <c:v>35.922436100355277</c:v>
                </c:pt>
                <c:pt idx="153">
                  <c:v>39.083784334295345</c:v>
                </c:pt>
                <c:pt idx="154">
                  <c:v>39.500394870044666</c:v>
                </c:pt>
                <c:pt idx="155">
                  <c:v>41.340862647417566</c:v>
                </c:pt>
                <c:pt idx="156">
                  <c:v>40.045014767934831</c:v>
                </c:pt>
                <c:pt idx="157">
                  <c:v>40.18620094077508</c:v>
                </c:pt>
                <c:pt idx="158">
                  <c:v>36.903451216790153</c:v>
                </c:pt>
                <c:pt idx="159">
                  <c:v>31.525816565577884</c:v>
                </c:pt>
                <c:pt idx="160">
                  <c:v>29.305752234319577</c:v>
                </c:pt>
                <c:pt idx="161">
                  <c:v>29.478824011036174</c:v>
                </c:pt>
                <c:pt idx="162">
                  <c:v>32.221354694600159</c:v>
                </c:pt>
                <c:pt idx="163">
                  <c:v>36.365572611300905</c:v>
                </c:pt>
                <c:pt idx="164">
                  <c:v>36.911699180407922</c:v>
                </c:pt>
                <c:pt idx="165">
                  <c:v>39.217516746542543</c:v>
                </c:pt>
                <c:pt idx="166">
                  <c:v>40.229660785567596</c:v>
                </c:pt>
                <c:pt idx="167">
                  <c:v>42.379677630188887</c:v>
                </c:pt>
                <c:pt idx="168">
                  <c:v>40.882947808593165</c:v>
                </c:pt>
                <c:pt idx="169">
                  <c:v>41.217206947532937</c:v>
                </c:pt>
                <c:pt idx="170">
                  <c:v>37.718370718139433</c:v>
                </c:pt>
                <c:pt idx="171">
                  <c:v>31.582606209558687</c:v>
                </c:pt>
                <c:pt idx="172">
                  <c:v>27.942471777178966</c:v>
                </c:pt>
                <c:pt idx="173">
                  <c:v>30.573782131476349</c:v>
                </c:pt>
                <c:pt idx="174">
                  <c:v>32.927884852491701</c:v>
                </c:pt>
                <c:pt idx="175">
                  <c:v>36.818186958617829</c:v>
                </c:pt>
                <c:pt idx="176">
                  <c:v>37.732607722531348</c:v>
                </c:pt>
                <c:pt idx="177">
                  <c:v>40.397736506264359</c:v>
                </c:pt>
                <c:pt idx="178">
                  <c:v>41.185857448246274</c:v>
                </c:pt>
                <c:pt idx="179">
                  <c:v>43.682670245476743</c:v>
                </c:pt>
                <c:pt idx="180">
                  <c:v>41.395327652474229</c:v>
                </c:pt>
                <c:pt idx="181">
                  <c:v>41.336559791839996</c:v>
                </c:pt>
                <c:pt idx="182">
                  <c:v>37.277962934248563</c:v>
                </c:pt>
                <c:pt idx="183">
                  <c:v>32.283347998500602</c:v>
                </c:pt>
                <c:pt idx="184">
                  <c:v>29.089278120233136</c:v>
                </c:pt>
                <c:pt idx="185">
                  <c:v>30.948576522388695</c:v>
                </c:pt>
                <c:pt idx="186">
                  <c:v>32.885107085222153</c:v>
                </c:pt>
                <c:pt idx="187">
                  <c:v>36.982875258590163</c:v>
                </c:pt>
                <c:pt idx="188">
                  <c:v>37.898694379584143</c:v>
                </c:pt>
                <c:pt idx="189">
                  <c:v>40.778457452273564</c:v>
                </c:pt>
                <c:pt idx="190">
                  <c:v>41.523111640905292</c:v>
                </c:pt>
                <c:pt idx="191">
                  <c:v>43.465078430441849</c:v>
                </c:pt>
                <c:pt idx="192">
                  <c:v>42.119678062530554</c:v>
                </c:pt>
                <c:pt idx="193">
                  <c:v>42.529352534776599</c:v>
                </c:pt>
                <c:pt idx="194">
                  <c:v>37.321150533362534</c:v>
                </c:pt>
                <c:pt idx="195">
                  <c:v>33.09159948621496</c:v>
                </c:pt>
                <c:pt idx="196">
                  <c:v>28.554521711588993</c:v>
                </c:pt>
                <c:pt idx="197">
                  <c:v>30.917570429606918</c:v>
                </c:pt>
                <c:pt idx="198">
                  <c:v>33.299608791174109</c:v>
                </c:pt>
                <c:pt idx="199">
                  <c:v>37.840286329310736</c:v>
                </c:pt>
                <c:pt idx="200">
                  <c:v>38.975958255087463</c:v>
                </c:pt>
                <c:pt idx="201">
                  <c:v>41.818167573473907</c:v>
                </c:pt>
                <c:pt idx="202">
                  <c:v>42.3873080051196</c:v>
                </c:pt>
                <c:pt idx="203">
                  <c:v>44.743100170159614</c:v>
                </c:pt>
                <c:pt idx="204">
                  <c:v>42.807435553252525</c:v>
                </c:pt>
                <c:pt idx="205">
                  <c:v>43.426943905806795</c:v>
                </c:pt>
                <c:pt idx="206">
                  <c:v>39.359066599000776</c:v>
                </c:pt>
                <c:pt idx="207">
                  <c:v>32.957767341795822</c:v>
                </c:pt>
                <c:pt idx="208">
                  <c:v>31.366152121104545</c:v>
                </c:pt>
                <c:pt idx="209">
                  <c:v>31.951851287531397</c:v>
                </c:pt>
                <c:pt idx="210">
                  <c:v>33.86131766601904</c:v>
                </c:pt>
                <c:pt idx="211">
                  <c:v>38.082978110801598</c:v>
                </c:pt>
                <c:pt idx="212">
                  <c:v>39.593854558574805</c:v>
                </c:pt>
                <c:pt idx="213">
                  <c:v>42.946431985679034</c:v>
                </c:pt>
                <c:pt idx="214">
                  <c:v>43.00221119170039</c:v>
                </c:pt>
                <c:pt idx="215">
                  <c:v>45.781082646794054</c:v>
                </c:pt>
                <c:pt idx="216">
                  <c:v>44.061065316547797</c:v>
                </c:pt>
                <c:pt idx="217">
                  <c:v>44.665166433620136</c:v>
                </c:pt>
                <c:pt idx="218">
                  <c:v>40.016506410939677</c:v>
                </c:pt>
                <c:pt idx="219">
                  <c:v>33.022677243181477</c:v>
                </c:pt>
                <c:pt idx="220">
                  <c:v>28.645634118367738</c:v>
                </c:pt>
                <c:pt idx="221">
                  <c:v>31.956526260158775</c:v>
                </c:pt>
                <c:pt idx="222">
                  <c:v>34.543548987382458</c:v>
                </c:pt>
                <c:pt idx="223">
                  <c:v>38.402748920518384</c:v>
                </c:pt>
                <c:pt idx="224">
                  <c:v>40.65255032423255</c:v>
                </c:pt>
                <c:pt idx="225">
                  <c:v>44.565714744569306</c:v>
                </c:pt>
                <c:pt idx="226">
                  <c:v>44.455998183637874</c:v>
                </c:pt>
                <c:pt idx="227">
                  <c:v>46.928766630277615</c:v>
                </c:pt>
                <c:pt idx="228">
                  <c:v>44.502375358094753</c:v>
                </c:pt>
                <c:pt idx="229">
                  <c:v>45.80486865458802</c:v>
                </c:pt>
                <c:pt idx="230">
                  <c:v>40.631898694573295</c:v>
                </c:pt>
                <c:pt idx="231">
                  <c:v>33.064090754396055</c:v>
                </c:pt>
                <c:pt idx="232">
                  <c:v>30.422290003029065</c:v>
                </c:pt>
                <c:pt idx="233">
                  <c:v>31.671425728076557</c:v>
                </c:pt>
                <c:pt idx="234">
                  <c:v>34.501598558742813</c:v>
                </c:pt>
                <c:pt idx="235">
                  <c:v>39.671995849215541</c:v>
                </c:pt>
                <c:pt idx="236">
                  <c:v>41.827008359238903</c:v>
                </c:pt>
                <c:pt idx="237">
                  <c:v>44.676452578022882</c:v>
                </c:pt>
                <c:pt idx="238">
                  <c:v>45.017847851969591</c:v>
                </c:pt>
                <c:pt idx="239">
                  <c:v>47.951265084990425</c:v>
                </c:pt>
              </c:numCache>
            </c:numRef>
          </c:val>
        </c:ser>
        <c:ser>
          <c:idx val="1"/>
          <c:order val="1"/>
          <c:tx>
            <c:strRef>
              <c:f>'Fig B-6 Price Fcst'!$B$5</c:f>
              <c:strCache>
                <c:ptCount val="1"/>
                <c:pt idx="0">
                  <c:v>Heavy Load Hours</c:v>
                </c:pt>
              </c:strCache>
            </c:strRef>
          </c:tx>
          <c:spPr>
            <a:ln>
              <a:solidFill>
                <a:srgbClr val="F06C2F"/>
              </a:solidFill>
            </a:ln>
          </c:spPr>
          <c:marker>
            <c:symbol val="none"/>
          </c:marker>
          <c:cat>
            <c:strRef>
              <c:f>'Fig B-6 Price Fcst'!$C$3:$IH$3</c:f>
              <c:strCache>
                <c:ptCount val="240"/>
                <c:pt idx="0">
                  <c:v>2016_01</c:v>
                </c:pt>
                <c:pt idx="1">
                  <c:v>2016_02</c:v>
                </c:pt>
                <c:pt idx="2">
                  <c:v>2016_03</c:v>
                </c:pt>
                <c:pt idx="3">
                  <c:v>2016_04</c:v>
                </c:pt>
                <c:pt idx="4">
                  <c:v>2016_05</c:v>
                </c:pt>
                <c:pt idx="5">
                  <c:v>2016_06</c:v>
                </c:pt>
                <c:pt idx="6">
                  <c:v>2016_07</c:v>
                </c:pt>
                <c:pt idx="7">
                  <c:v>2016_08</c:v>
                </c:pt>
                <c:pt idx="8">
                  <c:v>2016_09</c:v>
                </c:pt>
                <c:pt idx="9">
                  <c:v>2016_10</c:v>
                </c:pt>
                <c:pt idx="10">
                  <c:v>2016_11</c:v>
                </c:pt>
                <c:pt idx="11">
                  <c:v>2016_12</c:v>
                </c:pt>
                <c:pt idx="12">
                  <c:v>2017_01</c:v>
                </c:pt>
                <c:pt idx="13">
                  <c:v>2017_02</c:v>
                </c:pt>
                <c:pt idx="14">
                  <c:v>2017_03</c:v>
                </c:pt>
                <c:pt idx="15">
                  <c:v>2017_04</c:v>
                </c:pt>
                <c:pt idx="16">
                  <c:v>2017_05</c:v>
                </c:pt>
                <c:pt idx="17">
                  <c:v>2017_06</c:v>
                </c:pt>
                <c:pt idx="18">
                  <c:v>2017_07</c:v>
                </c:pt>
                <c:pt idx="19">
                  <c:v>2017_08</c:v>
                </c:pt>
                <c:pt idx="20">
                  <c:v>2017_09</c:v>
                </c:pt>
                <c:pt idx="21">
                  <c:v>2017_10</c:v>
                </c:pt>
                <c:pt idx="22">
                  <c:v>2017_11</c:v>
                </c:pt>
                <c:pt idx="23">
                  <c:v>2017_12</c:v>
                </c:pt>
                <c:pt idx="24">
                  <c:v>2018_01</c:v>
                </c:pt>
                <c:pt idx="25">
                  <c:v>2018_02</c:v>
                </c:pt>
                <c:pt idx="26">
                  <c:v>2018_03</c:v>
                </c:pt>
                <c:pt idx="27">
                  <c:v>2018_04</c:v>
                </c:pt>
                <c:pt idx="28">
                  <c:v>2018_05</c:v>
                </c:pt>
                <c:pt idx="29">
                  <c:v>2018_06</c:v>
                </c:pt>
                <c:pt idx="30">
                  <c:v>2018_07</c:v>
                </c:pt>
                <c:pt idx="31">
                  <c:v>2018_08</c:v>
                </c:pt>
                <c:pt idx="32">
                  <c:v>2018_09</c:v>
                </c:pt>
                <c:pt idx="33">
                  <c:v>2018_10</c:v>
                </c:pt>
                <c:pt idx="34">
                  <c:v>2018_11</c:v>
                </c:pt>
                <c:pt idx="35">
                  <c:v>2018_12</c:v>
                </c:pt>
                <c:pt idx="36">
                  <c:v>2019_01</c:v>
                </c:pt>
                <c:pt idx="37">
                  <c:v>2019_02</c:v>
                </c:pt>
                <c:pt idx="38">
                  <c:v>2019_03</c:v>
                </c:pt>
                <c:pt idx="39">
                  <c:v>2019_04</c:v>
                </c:pt>
                <c:pt idx="40">
                  <c:v>2019_05</c:v>
                </c:pt>
                <c:pt idx="41">
                  <c:v>2019_06</c:v>
                </c:pt>
                <c:pt idx="42">
                  <c:v>2019_07</c:v>
                </c:pt>
                <c:pt idx="43">
                  <c:v>2019_08</c:v>
                </c:pt>
                <c:pt idx="44">
                  <c:v>2019_09</c:v>
                </c:pt>
                <c:pt idx="45">
                  <c:v>2019_10</c:v>
                </c:pt>
                <c:pt idx="46">
                  <c:v>2019_11</c:v>
                </c:pt>
                <c:pt idx="47">
                  <c:v>2019_12</c:v>
                </c:pt>
                <c:pt idx="48">
                  <c:v>2020_01</c:v>
                </c:pt>
                <c:pt idx="49">
                  <c:v>2020_02</c:v>
                </c:pt>
                <c:pt idx="50">
                  <c:v>2020_03</c:v>
                </c:pt>
                <c:pt idx="51">
                  <c:v>2020_04</c:v>
                </c:pt>
                <c:pt idx="52">
                  <c:v>2020_05</c:v>
                </c:pt>
                <c:pt idx="53">
                  <c:v>2020_06</c:v>
                </c:pt>
                <c:pt idx="54">
                  <c:v>2020_07</c:v>
                </c:pt>
                <c:pt idx="55">
                  <c:v>2020_08</c:v>
                </c:pt>
                <c:pt idx="56">
                  <c:v>2020_09</c:v>
                </c:pt>
                <c:pt idx="57">
                  <c:v>2020_10</c:v>
                </c:pt>
                <c:pt idx="58">
                  <c:v>2020_11</c:v>
                </c:pt>
                <c:pt idx="59">
                  <c:v>2020_12</c:v>
                </c:pt>
                <c:pt idx="60">
                  <c:v>2021_01</c:v>
                </c:pt>
                <c:pt idx="61">
                  <c:v>2021_02</c:v>
                </c:pt>
                <c:pt idx="62">
                  <c:v>2021_03</c:v>
                </c:pt>
                <c:pt idx="63">
                  <c:v>2021_04</c:v>
                </c:pt>
                <c:pt idx="64">
                  <c:v>2021_05</c:v>
                </c:pt>
                <c:pt idx="65">
                  <c:v>2021_06</c:v>
                </c:pt>
                <c:pt idx="66">
                  <c:v>2021_07</c:v>
                </c:pt>
                <c:pt idx="67">
                  <c:v>2021_08</c:v>
                </c:pt>
                <c:pt idx="68">
                  <c:v>2021_09</c:v>
                </c:pt>
                <c:pt idx="69">
                  <c:v>2021_10</c:v>
                </c:pt>
                <c:pt idx="70">
                  <c:v>2021_11</c:v>
                </c:pt>
                <c:pt idx="71">
                  <c:v>2021_12</c:v>
                </c:pt>
                <c:pt idx="72">
                  <c:v>2022_01</c:v>
                </c:pt>
                <c:pt idx="73">
                  <c:v>2022_02</c:v>
                </c:pt>
                <c:pt idx="74">
                  <c:v>2022_03</c:v>
                </c:pt>
                <c:pt idx="75">
                  <c:v>2022_04</c:v>
                </c:pt>
                <c:pt idx="76">
                  <c:v>2022_05</c:v>
                </c:pt>
                <c:pt idx="77">
                  <c:v>2022_06</c:v>
                </c:pt>
                <c:pt idx="78">
                  <c:v>2022_07</c:v>
                </c:pt>
                <c:pt idx="79">
                  <c:v>2022_08</c:v>
                </c:pt>
                <c:pt idx="80">
                  <c:v>2022_09</c:v>
                </c:pt>
                <c:pt idx="81">
                  <c:v>2022_10</c:v>
                </c:pt>
                <c:pt idx="82">
                  <c:v>2022_11</c:v>
                </c:pt>
                <c:pt idx="83">
                  <c:v>2022_12</c:v>
                </c:pt>
                <c:pt idx="84">
                  <c:v>2023_01</c:v>
                </c:pt>
                <c:pt idx="85">
                  <c:v>2023_02</c:v>
                </c:pt>
                <c:pt idx="86">
                  <c:v>2023_03</c:v>
                </c:pt>
                <c:pt idx="87">
                  <c:v>2023_04</c:v>
                </c:pt>
                <c:pt idx="88">
                  <c:v>2023_05</c:v>
                </c:pt>
                <c:pt idx="89">
                  <c:v>2023_06</c:v>
                </c:pt>
                <c:pt idx="90">
                  <c:v>2023_07</c:v>
                </c:pt>
                <c:pt idx="91">
                  <c:v>2023_08</c:v>
                </c:pt>
                <c:pt idx="92">
                  <c:v>2023_09</c:v>
                </c:pt>
                <c:pt idx="93">
                  <c:v>2023_10</c:v>
                </c:pt>
                <c:pt idx="94">
                  <c:v>2023_11</c:v>
                </c:pt>
                <c:pt idx="95">
                  <c:v>2023_12</c:v>
                </c:pt>
                <c:pt idx="96">
                  <c:v>2024_01</c:v>
                </c:pt>
                <c:pt idx="97">
                  <c:v>2024_02</c:v>
                </c:pt>
                <c:pt idx="98">
                  <c:v>2024_03</c:v>
                </c:pt>
                <c:pt idx="99">
                  <c:v>2024_04</c:v>
                </c:pt>
                <c:pt idx="100">
                  <c:v>2024_05</c:v>
                </c:pt>
                <c:pt idx="101">
                  <c:v>2024_06</c:v>
                </c:pt>
                <c:pt idx="102">
                  <c:v>2024_07</c:v>
                </c:pt>
                <c:pt idx="103">
                  <c:v>2024_08</c:v>
                </c:pt>
                <c:pt idx="104">
                  <c:v>2024_09</c:v>
                </c:pt>
                <c:pt idx="105">
                  <c:v>2024_10</c:v>
                </c:pt>
                <c:pt idx="106">
                  <c:v>2024_11</c:v>
                </c:pt>
                <c:pt idx="107">
                  <c:v>2024_12</c:v>
                </c:pt>
                <c:pt idx="108">
                  <c:v>2025_01</c:v>
                </c:pt>
                <c:pt idx="109">
                  <c:v>2025_02</c:v>
                </c:pt>
                <c:pt idx="110">
                  <c:v>2025_03</c:v>
                </c:pt>
                <c:pt idx="111">
                  <c:v>2025_04</c:v>
                </c:pt>
                <c:pt idx="112">
                  <c:v>2025_05</c:v>
                </c:pt>
                <c:pt idx="113">
                  <c:v>2025_06</c:v>
                </c:pt>
                <c:pt idx="114">
                  <c:v>2025_07</c:v>
                </c:pt>
                <c:pt idx="115">
                  <c:v>2025_08</c:v>
                </c:pt>
                <c:pt idx="116">
                  <c:v>2025_09</c:v>
                </c:pt>
                <c:pt idx="117">
                  <c:v>2025_10</c:v>
                </c:pt>
                <c:pt idx="118">
                  <c:v>2025_11</c:v>
                </c:pt>
                <c:pt idx="119">
                  <c:v>2025_12</c:v>
                </c:pt>
                <c:pt idx="120">
                  <c:v>2026_01</c:v>
                </c:pt>
                <c:pt idx="121">
                  <c:v>2026_02</c:v>
                </c:pt>
                <c:pt idx="122">
                  <c:v>2026_03</c:v>
                </c:pt>
                <c:pt idx="123">
                  <c:v>2026_04</c:v>
                </c:pt>
                <c:pt idx="124">
                  <c:v>2026_05</c:v>
                </c:pt>
                <c:pt idx="125">
                  <c:v>2026_06</c:v>
                </c:pt>
                <c:pt idx="126">
                  <c:v>2026_07</c:v>
                </c:pt>
                <c:pt idx="127">
                  <c:v>2026_08</c:v>
                </c:pt>
                <c:pt idx="128">
                  <c:v>2026_09</c:v>
                </c:pt>
                <c:pt idx="129">
                  <c:v>2026_10</c:v>
                </c:pt>
                <c:pt idx="130">
                  <c:v>2026_11</c:v>
                </c:pt>
                <c:pt idx="131">
                  <c:v>2026_12</c:v>
                </c:pt>
                <c:pt idx="132">
                  <c:v>2027_01</c:v>
                </c:pt>
                <c:pt idx="133">
                  <c:v>2027_02</c:v>
                </c:pt>
                <c:pt idx="134">
                  <c:v>2027_03</c:v>
                </c:pt>
                <c:pt idx="135">
                  <c:v>2027_04</c:v>
                </c:pt>
                <c:pt idx="136">
                  <c:v>2027_05</c:v>
                </c:pt>
                <c:pt idx="137">
                  <c:v>2027_06</c:v>
                </c:pt>
                <c:pt idx="138">
                  <c:v>2027_07</c:v>
                </c:pt>
                <c:pt idx="139">
                  <c:v>2027_08</c:v>
                </c:pt>
                <c:pt idx="140">
                  <c:v>2027_09</c:v>
                </c:pt>
                <c:pt idx="141">
                  <c:v>2027_10</c:v>
                </c:pt>
                <c:pt idx="142">
                  <c:v>2027_11</c:v>
                </c:pt>
                <c:pt idx="143">
                  <c:v>2027_12</c:v>
                </c:pt>
                <c:pt idx="144">
                  <c:v>2028_01</c:v>
                </c:pt>
                <c:pt idx="145">
                  <c:v>2028_02</c:v>
                </c:pt>
                <c:pt idx="146">
                  <c:v>2028_03</c:v>
                </c:pt>
                <c:pt idx="147">
                  <c:v>2028_04</c:v>
                </c:pt>
                <c:pt idx="148">
                  <c:v>2028_05</c:v>
                </c:pt>
                <c:pt idx="149">
                  <c:v>2028_06</c:v>
                </c:pt>
                <c:pt idx="150">
                  <c:v>2028_07</c:v>
                </c:pt>
                <c:pt idx="151">
                  <c:v>2028_08</c:v>
                </c:pt>
                <c:pt idx="152">
                  <c:v>2028_09</c:v>
                </c:pt>
                <c:pt idx="153">
                  <c:v>2028_10</c:v>
                </c:pt>
                <c:pt idx="154">
                  <c:v>2028_11</c:v>
                </c:pt>
                <c:pt idx="155">
                  <c:v>2028_12</c:v>
                </c:pt>
                <c:pt idx="156">
                  <c:v>2029_01</c:v>
                </c:pt>
                <c:pt idx="157">
                  <c:v>2029_02</c:v>
                </c:pt>
                <c:pt idx="158">
                  <c:v>2029_03</c:v>
                </c:pt>
                <c:pt idx="159">
                  <c:v>2029_04</c:v>
                </c:pt>
                <c:pt idx="160">
                  <c:v>2029_05</c:v>
                </c:pt>
                <c:pt idx="161">
                  <c:v>2029_06</c:v>
                </c:pt>
                <c:pt idx="162">
                  <c:v>2029_07</c:v>
                </c:pt>
                <c:pt idx="163">
                  <c:v>2029_08</c:v>
                </c:pt>
                <c:pt idx="164">
                  <c:v>2029_09</c:v>
                </c:pt>
                <c:pt idx="165">
                  <c:v>2029_10</c:v>
                </c:pt>
                <c:pt idx="166">
                  <c:v>2029_11</c:v>
                </c:pt>
                <c:pt idx="167">
                  <c:v>2029_12</c:v>
                </c:pt>
                <c:pt idx="168">
                  <c:v>2030_01</c:v>
                </c:pt>
                <c:pt idx="169">
                  <c:v>2030_02</c:v>
                </c:pt>
                <c:pt idx="170">
                  <c:v>2030_03</c:v>
                </c:pt>
                <c:pt idx="171">
                  <c:v>2030_04</c:v>
                </c:pt>
                <c:pt idx="172">
                  <c:v>2030_05</c:v>
                </c:pt>
                <c:pt idx="173">
                  <c:v>2030_06</c:v>
                </c:pt>
                <c:pt idx="174">
                  <c:v>2030_07</c:v>
                </c:pt>
                <c:pt idx="175">
                  <c:v>2030_08</c:v>
                </c:pt>
                <c:pt idx="176">
                  <c:v>2030_09</c:v>
                </c:pt>
                <c:pt idx="177">
                  <c:v>2030_10</c:v>
                </c:pt>
                <c:pt idx="178">
                  <c:v>2030_11</c:v>
                </c:pt>
                <c:pt idx="179">
                  <c:v>2030_12</c:v>
                </c:pt>
                <c:pt idx="180">
                  <c:v>2031_01</c:v>
                </c:pt>
                <c:pt idx="181">
                  <c:v>2031_02</c:v>
                </c:pt>
                <c:pt idx="182">
                  <c:v>2031_03</c:v>
                </c:pt>
                <c:pt idx="183">
                  <c:v>2031_04</c:v>
                </c:pt>
                <c:pt idx="184">
                  <c:v>2031_05</c:v>
                </c:pt>
                <c:pt idx="185">
                  <c:v>2031_06</c:v>
                </c:pt>
                <c:pt idx="186">
                  <c:v>2031_07</c:v>
                </c:pt>
                <c:pt idx="187">
                  <c:v>2031_08</c:v>
                </c:pt>
                <c:pt idx="188">
                  <c:v>2031_09</c:v>
                </c:pt>
                <c:pt idx="189">
                  <c:v>2031_10</c:v>
                </c:pt>
                <c:pt idx="190">
                  <c:v>2031_11</c:v>
                </c:pt>
                <c:pt idx="191">
                  <c:v>2031_12</c:v>
                </c:pt>
                <c:pt idx="192">
                  <c:v>2032_01</c:v>
                </c:pt>
                <c:pt idx="193">
                  <c:v>2032_02</c:v>
                </c:pt>
                <c:pt idx="194">
                  <c:v>2032_03</c:v>
                </c:pt>
                <c:pt idx="195">
                  <c:v>2032_04</c:v>
                </c:pt>
                <c:pt idx="196">
                  <c:v>2032_05</c:v>
                </c:pt>
                <c:pt idx="197">
                  <c:v>2032_06</c:v>
                </c:pt>
                <c:pt idx="198">
                  <c:v>2032_07</c:v>
                </c:pt>
                <c:pt idx="199">
                  <c:v>2032_08</c:v>
                </c:pt>
                <c:pt idx="200">
                  <c:v>2032_09</c:v>
                </c:pt>
                <c:pt idx="201">
                  <c:v>2032_10</c:v>
                </c:pt>
                <c:pt idx="202">
                  <c:v>2032_11</c:v>
                </c:pt>
                <c:pt idx="203">
                  <c:v>2032_12</c:v>
                </c:pt>
                <c:pt idx="204">
                  <c:v>2033_01</c:v>
                </c:pt>
                <c:pt idx="205">
                  <c:v>2033_02</c:v>
                </c:pt>
                <c:pt idx="206">
                  <c:v>2033_03</c:v>
                </c:pt>
                <c:pt idx="207">
                  <c:v>2033_04</c:v>
                </c:pt>
                <c:pt idx="208">
                  <c:v>2033_05</c:v>
                </c:pt>
                <c:pt idx="209">
                  <c:v>2033_06</c:v>
                </c:pt>
                <c:pt idx="210">
                  <c:v>2033_07</c:v>
                </c:pt>
                <c:pt idx="211">
                  <c:v>2033_08</c:v>
                </c:pt>
                <c:pt idx="212">
                  <c:v>2033_09</c:v>
                </c:pt>
                <c:pt idx="213">
                  <c:v>2033_10</c:v>
                </c:pt>
                <c:pt idx="214">
                  <c:v>2033_11</c:v>
                </c:pt>
                <c:pt idx="215">
                  <c:v>2033_12</c:v>
                </c:pt>
                <c:pt idx="216">
                  <c:v>2034_01</c:v>
                </c:pt>
                <c:pt idx="217">
                  <c:v>2034_02</c:v>
                </c:pt>
                <c:pt idx="218">
                  <c:v>2034_03</c:v>
                </c:pt>
                <c:pt idx="219">
                  <c:v>2034_04</c:v>
                </c:pt>
                <c:pt idx="220">
                  <c:v>2034_05</c:v>
                </c:pt>
                <c:pt idx="221">
                  <c:v>2034_06</c:v>
                </c:pt>
                <c:pt idx="222">
                  <c:v>2034_07</c:v>
                </c:pt>
                <c:pt idx="223">
                  <c:v>2034_08</c:v>
                </c:pt>
                <c:pt idx="224">
                  <c:v>2034_09</c:v>
                </c:pt>
                <c:pt idx="225">
                  <c:v>2034_10</c:v>
                </c:pt>
                <c:pt idx="226">
                  <c:v>2034_11</c:v>
                </c:pt>
                <c:pt idx="227">
                  <c:v>2034_12</c:v>
                </c:pt>
                <c:pt idx="228">
                  <c:v>2035_01</c:v>
                </c:pt>
                <c:pt idx="229">
                  <c:v>2035_02</c:v>
                </c:pt>
                <c:pt idx="230">
                  <c:v>2035_03</c:v>
                </c:pt>
                <c:pt idx="231">
                  <c:v>2035_04</c:v>
                </c:pt>
                <c:pt idx="232">
                  <c:v>2035_05</c:v>
                </c:pt>
                <c:pt idx="233">
                  <c:v>2035_06</c:v>
                </c:pt>
                <c:pt idx="234">
                  <c:v>2035_07</c:v>
                </c:pt>
                <c:pt idx="235">
                  <c:v>2035_08</c:v>
                </c:pt>
                <c:pt idx="236">
                  <c:v>2035_09</c:v>
                </c:pt>
                <c:pt idx="237">
                  <c:v>2035_10</c:v>
                </c:pt>
                <c:pt idx="238">
                  <c:v>2035_11</c:v>
                </c:pt>
                <c:pt idx="239">
                  <c:v>2035_12</c:v>
                </c:pt>
              </c:strCache>
            </c:strRef>
          </c:cat>
          <c:val>
            <c:numRef>
              <c:f>'Fig B-6 Price Fcst'!$C$5:$IH$5</c:f>
              <c:numCache>
                <c:formatCode>0.00</c:formatCode>
                <c:ptCount val="240"/>
                <c:pt idx="0">
                  <c:v>36.154971259852701</c:v>
                </c:pt>
                <c:pt idx="1">
                  <c:v>34.009584819699626</c:v>
                </c:pt>
                <c:pt idx="2">
                  <c:v>33.554638396949144</c:v>
                </c:pt>
                <c:pt idx="3">
                  <c:v>31.604428604706055</c:v>
                </c:pt>
                <c:pt idx="4">
                  <c:v>31.775167144488758</c:v>
                </c:pt>
                <c:pt idx="5">
                  <c:v>32.304328144261277</c:v>
                </c:pt>
                <c:pt idx="6">
                  <c:v>33.508791155723372</c:v>
                </c:pt>
                <c:pt idx="7">
                  <c:v>35.921280678681455</c:v>
                </c:pt>
                <c:pt idx="8">
                  <c:v>34.748242110939465</c:v>
                </c:pt>
                <c:pt idx="9">
                  <c:v>36.042861673259516</c:v>
                </c:pt>
                <c:pt idx="10">
                  <c:v>36.120217756890398</c:v>
                </c:pt>
                <c:pt idx="11">
                  <c:v>36.539735487198463</c:v>
                </c:pt>
                <c:pt idx="12">
                  <c:v>36.984474574575195</c:v>
                </c:pt>
                <c:pt idx="13">
                  <c:v>34.217408622478622</c:v>
                </c:pt>
                <c:pt idx="14">
                  <c:v>33.647917015512824</c:v>
                </c:pt>
                <c:pt idx="15">
                  <c:v>31.679353962776585</c:v>
                </c:pt>
                <c:pt idx="16">
                  <c:v>32.938454577934294</c:v>
                </c:pt>
                <c:pt idx="17">
                  <c:v>32.210744706651752</c:v>
                </c:pt>
                <c:pt idx="18">
                  <c:v>33.110720689543669</c:v>
                </c:pt>
                <c:pt idx="19">
                  <c:v>36.078185367275829</c:v>
                </c:pt>
                <c:pt idx="20">
                  <c:v>34.375313071547048</c:v>
                </c:pt>
                <c:pt idx="21">
                  <c:v>35.797053054078781</c:v>
                </c:pt>
                <c:pt idx="22">
                  <c:v>35.969937566324546</c:v>
                </c:pt>
                <c:pt idx="23">
                  <c:v>37.174775833102949</c:v>
                </c:pt>
                <c:pt idx="24">
                  <c:v>37.193225997082756</c:v>
                </c:pt>
                <c:pt idx="25">
                  <c:v>35.152413832108223</c:v>
                </c:pt>
                <c:pt idx="26">
                  <c:v>34.284950887744536</c:v>
                </c:pt>
                <c:pt idx="27">
                  <c:v>31.923003063927073</c:v>
                </c:pt>
                <c:pt idx="28">
                  <c:v>32.552276098352728</c:v>
                </c:pt>
                <c:pt idx="29">
                  <c:v>32.330170656247873</c:v>
                </c:pt>
                <c:pt idx="30">
                  <c:v>33.647390540039147</c:v>
                </c:pt>
                <c:pt idx="31">
                  <c:v>36.53798362717702</c:v>
                </c:pt>
                <c:pt idx="32">
                  <c:v>35.35541216090111</c:v>
                </c:pt>
                <c:pt idx="33">
                  <c:v>36.06198504186586</c:v>
                </c:pt>
                <c:pt idx="34">
                  <c:v>35.563030689539978</c:v>
                </c:pt>
                <c:pt idx="35">
                  <c:v>37.828045086726291</c:v>
                </c:pt>
                <c:pt idx="36">
                  <c:v>37.646555097087472</c:v>
                </c:pt>
                <c:pt idx="37">
                  <c:v>35.531955107218486</c:v>
                </c:pt>
                <c:pt idx="38">
                  <c:v>34.885014085153458</c:v>
                </c:pt>
                <c:pt idx="39">
                  <c:v>32.790116613330667</c:v>
                </c:pt>
                <c:pt idx="40">
                  <c:v>33.466307747182306</c:v>
                </c:pt>
                <c:pt idx="41">
                  <c:v>33.025457207400017</c:v>
                </c:pt>
                <c:pt idx="42">
                  <c:v>33.980037954805411</c:v>
                </c:pt>
                <c:pt idx="43">
                  <c:v>36.470575564620013</c:v>
                </c:pt>
                <c:pt idx="44">
                  <c:v>36.111384191880468</c:v>
                </c:pt>
                <c:pt idx="45">
                  <c:v>36.48770585909535</c:v>
                </c:pt>
                <c:pt idx="46">
                  <c:v>36.046846387981226</c:v>
                </c:pt>
                <c:pt idx="47">
                  <c:v>38.315761929437684</c:v>
                </c:pt>
                <c:pt idx="48">
                  <c:v>38.322592536542558</c:v>
                </c:pt>
                <c:pt idx="49">
                  <c:v>36.147538202501963</c:v>
                </c:pt>
                <c:pt idx="50">
                  <c:v>35.459471727895426</c:v>
                </c:pt>
                <c:pt idx="51">
                  <c:v>33.300800974769487</c:v>
                </c:pt>
                <c:pt idx="52">
                  <c:v>33.36498244509793</c:v>
                </c:pt>
                <c:pt idx="53">
                  <c:v>33.760331868949734</c:v>
                </c:pt>
                <c:pt idx="54">
                  <c:v>34.675106693510571</c:v>
                </c:pt>
                <c:pt idx="55">
                  <c:v>36.910450848364768</c:v>
                </c:pt>
                <c:pt idx="56">
                  <c:v>36.550152624432279</c:v>
                </c:pt>
                <c:pt idx="57">
                  <c:v>37.101580912686686</c:v>
                </c:pt>
                <c:pt idx="58">
                  <c:v>37.000687922442751</c:v>
                </c:pt>
                <c:pt idx="59">
                  <c:v>39.223540145897132</c:v>
                </c:pt>
                <c:pt idx="60">
                  <c:v>39.64226887126199</c:v>
                </c:pt>
                <c:pt idx="61">
                  <c:v>37.70607606153186</c:v>
                </c:pt>
                <c:pt idx="62">
                  <c:v>37.48460884577333</c:v>
                </c:pt>
                <c:pt idx="63">
                  <c:v>34.397999133905891</c:v>
                </c:pt>
                <c:pt idx="64">
                  <c:v>35.138664548249096</c:v>
                </c:pt>
                <c:pt idx="65">
                  <c:v>36.192978739609352</c:v>
                </c:pt>
                <c:pt idx="66">
                  <c:v>37.110786833743816</c:v>
                </c:pt>
                <c:pt idx="67">
                  <c:v>39.106798765864696</c:v>
                </c:pt>
                <c:pt idx="68">
                  <c:v>37.964992846260394</c:v>
                </c:pt>
                <c:pt idx="69">
                  <c:v>39.14025809017047</c:v>
                </c:pt>
                <c:pt idx="70">
                  <c:v>39.315414284522817</c:v>
                </c:pt>
                <c:pt idx="71">
                  <c:v>40.670767388809658</c:v>
                </c:pt>
                <c:pt idx="72">
                  <c:v>40.587163183423215</c:v>
                </c:pt>
                <c:pt idx="73">
                  <c:v>38.451275939578061</c:v>
                </c:pt>
                <c:pt idx="74">
                  <c:v>38.091534158171633</c:v>
                </c:pt>
                <c:pt idx="75">
                  <c:v>35.314439319382544</c:v>
                </c:pt>
                <c:pt idx="76">
                  <c:v>35.76430754595372</c:v>
                </c:pt>
                <c:pt idx="77">
                  <c:v>36.985348129216256</c:v>
                </c:pt>
                <c:pt idx="78">
                  <c:v>37.993343276451682</c:v>
                </c:pt>
                <c:pt idx="79">
                  <c:v>39.983425507378897</c:v>
                </c:pt>
                <c:pt idx="80">
                  <c:v>38.451853183457793</c:v>
                </c:pt>
                <c:pt idx="81">
                  <c:v>40.199705206908668</c:v>
                </c:pt>
                <c:pt idx="82">
                  <c:v>40.122379993665213</c:v>
                </c:pt>
                <c:pt idx="83">
                  <c:v>41.28240250328696</c:v>
                </c:pt>
                <c:pt idx="84">
                  <c:v>41.8218440197573</c:v>
                </c:pt>
                <c:pt idx="85">
                  <c:v>39.236884265880022</c:v>
                </c:pt>
                <c:pt idx="86">
                  <c:v>38.828204441649</c:v>
                </c:pt>
                <c:pt idx="87">
                  <c:v>36.12443959973298</c:v>
                </c:pt>
                <c:pt idx="88">
                  <c:v>37.418821826560851</c:v>
                </c:pt>
                <c:pt idx="89">
                  <c:v>38.05518289542993</c:v>
                </c:pt>
                <c:pt idx="90">
                  <c:v>38.904607151893451</c:v>
                </c:pt>
                <c:pt idx="91">
                  <c:v>41.142947074856096</c:v>
                </c:pt>
                <c:pt idx="92">
                  <c:v>39.069844595781305</c:v>
                </c:pt>
                <c:pt idx="93">
                  <c:v>41.043165485709714</c:v>
                </c:pt>
                <c:pt idx="94">
                  <c:v>40.897352035427737</c:v>
                </c:pt>
                <c:pt idx="95">
                  <c:v>42.500866119256486</c:v>
                </c:pt>
                <c:pt idx="96">
                  <c:v>42.342956317998897</c:v>
                </c:pt>
                <c:pt idx="97">
                  <c:v>40.518481272193782</c:v>
                </c:pt>
                <c:pt idx="98">
                  <c:v>40.128623345992288</c:v>
                </c:pt>
                <c:pt idx="99">
                  <c:v>37.552455229450402</c:v>
                </c:pt>
                <c:pt idx="100">
                  <c:v>37.119734588317449</c:v>
                </c:pt>
                <c:pt idx="101">
                  <c:v>38.155773577705773</c:v>
                </c:pt>
                <c:pt idx="102">
                  <c:v>39.843137156072714</c:v>
                </c:pt>
                <c:pt idx="103">
                  <c:v>41.938881916203869</c:v>
                </c:pt>
                <c:pt idx="104">
                  <c:v>41.143637045740554</c:v>
                </c:pt>
                <c:pt idx="105">
                  <c:v>42.027609786959601</c:v>
                </c:pt>
                <c:pt idx="106">
                  <c:v>41.175884573471762</c:v>
                </c:pt>
                <c:pt idx="107">
                  <c:v>43.62348915539053</c:v>
                </c:pt>
                <c:pt idx="108">
                  <c:v>42.865995079755393</c:v>
                </c:pt>
                <c:pt idx="109">
                  <c:v>41.20020983629626</c:v>
                </c:pt>
                <c:pt idx="110">
                  <c:v>40.309536483625827</c:v>
                </c:pt>
                <c:pt idx="111">
                  <c:v>37.870679902829707</c:v>
                </c:pt>
                <c:pt idx="112">
                  <c:v>38.60335150799434</c:v>
                </c:pt>
                <c:pt idx="113">
                  <c:v>39.084559178307707</c:v>
                </c:pt>
                <c:pt idx="114">
                  <c:v>40.683441691008255</c:v>
                </c:pt>
                <c:pt idx="115">
                  <c:v>42.372398911015836</c:v>
                </c:pt>
                <c:pt idx="116">
                  <c:v>41.543192190185209</c:v>
                </c:pt>
                <c:pt idx="117">
                  <c:v>42.535215719433381</c:v>
                </c:pt>
                <c:pt idx="118">
                  <c:v>42.063549451228198</c:v>
                </c:pt>
                <c:pt idx="119">
                  <c:v>44.497429662539311</c:v>
                </c:pt>
                <c:pt idx="120">
                  <c:v>43.925287282311736</c:v>
                </c:pt>
                <c:pt idx="121">
                  <c:v>42.696737661551708</c:v>
                </c:pt>
                <c:pt idx="122">
                  <c:v>41.865531250738044</c:v>
                </c:pt>
                <c:pt idx="123">
                  <c:v>39.043105239423362</c:v>
                </c:pt>
                <c:pt idx="124">
                  <c:v>38.61798749013785</c:v>
                </c:pt>
                <c:pt idx="125">
                  <c:v>40.606384442621525</c:v>
                </c:pt>
                <c:pt idx="126">
                  <c:v>42.280492224433061</c:v>
                </c:pt>
                <c:pt idx="127">
                  <c:v>43.695082893167331</c:v>
                </c:pt>
                <c:pt idx="128">
                  <c:v>42.962494729656072</c:v>
                </c:pt>
                <c:pt idx="129">
                  <c:v>44.414572701272299</c:v>
                </c:pt>
                <c:pt idx="130">
                  <c:v>44.005827896244668</c:v>
                </c:pt>
                <c:pt idx="131">
                  <c:v>45.719310032140761</c:v>
                </c:pt>
                <c:pt idx="132">
                  <c:v>44.555788039011127</c:v>
                </c:pt>
                <c:pt idx="133">
                  <c:v>43.45742565469714</c:v>
                </c:pt>
                <c:pt idx="134">
                  <c:v>42.851899701295842</c:v>
                </c:pt>
                <c:pt idx="135">
                  <c:v>39.626153352114933</c:v>
                </c:pt>
                <c:pt idx="136">
                  <c:v>39.911933794096534</c:v>
                </c:pt>
                <c:pt idx="137">
                  <c:v>41.703922440423142</c:v>
                </c:pt>
                <c:pt idx="138">
                  <c:v>42.996481161402762</c:v>
                </c:pt>
                <c:pt idx="139">
                  <c:v>44.9576794503568</c:v>
                </c:pt>
                <c:pt idx="140">
                  <c:v>43.212944180809252</c:v>
                </c:pt>
                <c:pt idx="141">
                  <c:v>45.261954410414717</c:v>
                </c:pt>
                <c:pt idx="142">
                  <c:v>45.03793926795052</c:v>
                </c:pt>
                <c:pt idx="143">
                  <c:v>46.487214284538467</c:v>
                </c:pt>
                <c:pt idx="144">
                  <c:v>45.350905664513931</c:v>
                </c:pt>
                <c:pt idx="145">
                  <c:v>44.0939730024607</c:v>
                </c:pt>
                <c:pt idx="146">
                  <c:v>42.797168722002461</c:v>
                </c:pt>
                <c:pt idx="147">
                  <c:v>39.872506994398265</c:v>
                </c:pt>
                <c:pt idx="148">
                  <c:v>40.369810638366303</c:v>
                </c:pt>
                <c:pt idx="149">
                  <c:v>41.906143379133177</c:v>
                </c:pt>
                <c:pt idx="150">
                  <c:v>43.54681643004313</c:v>
                </c:pt>
                <c:pt idx="151">
                  <c:v>45.661398711355524</c:v>
                </c:pt>
                <c:pt idx="152">
                  <c:v>43.01501866548378</c:v>
                </c:pt>
                <c:pt idx="153">
                  <c:v>45.819889352047127</c:v>
                </c:pt>
                <c:pt idx="154">
                  <c:v>45.386441579553484</c:v>
                </c:pt>
                <c:pt idx="155">
                  <c:v>47.068610222567173</c:v>
                </c:pt>
                <c:pt idx="156">
                  <c:v>46.233659038818111</c:v>
                </c:pt>
                <c:pt idx="157">
                  <c:v>45.053545521737824</c:v>
                </c:pt>
                <c:pt idx="158">
                  <c:v>43.798778903299649</c:v>
                </c:pt>
                <c:pt idx="159">
                  <c:v>40.487492429279534</c:v>
                </c:pt>
                <c:pt idx="160">
                  <c:v>41.227792317059546</c:v>
                </c:pt>
                <c:pt idx="161">
                  <c:v>42.45926746889463</c:v>
                </c:pt>
                <c:pt idx="162">
                  <c:v>44.002893426296609</c:v>
                </c:pt>
                <c:pt idx="163">
                  <c:v>46.470231104774406</c:v>
                </c:pt>
                <c:pt idx="164">
                  <c:v>44.737278259876291</c:v>
                </c:pt>
                <c:pt idx="165">
                  <c:v>46.575957054469654</c:v>
                </c:pt>
                <c:pt idx="166">
                  <c:v>45.271130715241902</c:v>
                </c:pt>
                <c:pt idx="167">
                  <c:v>48.162154845982677</c:v>
                </c:pt>
                <c:pt idx="168">
                  <c:v>46.892538159351687</c:v>
                </c:pt>
                <c:pt idx="169">
                  <c:v>46.248258270569288</c:v>
                </c:pt>
                <c:pt idx="170">
                  <c:v>44.853748864785729</c:v>
                </c:pt>
                <c:pt idx="171">
                  <c:v>42.095953888395897</c:v>
                </c:pt>
                <c:pt idx="172">
                  <c:v>41.249687423804005</c:v>
                </c:pt>
                <c:pt idx="173">
                  <c:v>42.851705234203258</c:v>
                </c:pt>
                <c:pt idx="174">
                  <c:v>45.061952118006225</c:v>
                </c:pt>
                <c:pt idx="175">
                  <c:v>47.305307798627148</c:v>
                </c:pt>
                <c:pt idx="176">
                  <c:v>46.130289239888825</c:v>
                </c:pt>
                <c:pt idx="177">
                  <c:v>47.557434354078559</c:v>
                </c:pt>
                <c:pt idx="178">
                  <c:v>46.605669173660395</c:v>
                </c:pt>
                <c:pt idx="179">
                  <c:v>49.305488643588241</c:v>
                </c:pt>
                <c:pt idx="180">
                  <c:v>47.700087739629637</c:v>
                </c:pt>
                <c:pt idx="181">
                  <c:v>46.464249783130576</c:v>
                </c:pt>
                <c:pt idx="182">
                  <c:v>44.574467866752002</c:v>
                </c:pt>
                <c:pt idx="183">
                  <c:v>42.009548690129321</c:v>
                </c:pt>
                <c:pt idx="184">
                  <c:v>42.48165848766854</c:v>
                </c:pt>
                <c:pt idx="185">
                  <c:v>43.629007157165923</c:v>
                </c:pt>
                <c:pt idx="186">
                  <c:v>44.947157860046708</c:v>
                </c:pt>
                <c:pt idx="187">
                  <c:v>46.914157421144033</c:v>
                </c:pt>
                <c:pt idx="188">
                  <c:v>46.10331771675046</c:v>
                </c:pt>
                <c:pt idx="189">
                  <c:v>47.727297905063473</c:v>
                </c:pt>
                <c:pt idx="190">
                  <c:v>46.941099041333516</c:v>
                </c:pt>
                <c:pt idx="191">
                  <c:v>50.191135200118538</c:v>
                </c:pt>
                <c:pt idx="192">
                  <c:v>48.570924737762866</c:v>
                </c:pt>
                <c:pt idx="193">
                  <c:v>47.927593536574854</c:v>
                </c:pt>
                <c:pt idx="194">
                  <c:v>46.081962707562425</c:v>
                </c:pt>
                <c:pt idx="195">
                  <c:v>42.896578310575244</c:v>
                </c:pt>
                <c:pt idx="196">
                  <c:v>42.344923462873375</c:v>
                </c:pt>
                <c:pt idx="197">
                  <c:v>44.572884817940043</c:v>
                </c:pt>
                <c:pt idx="198">
                  <c:v>45.606694128732151</c:v>
                </c:pt>
                <c:pt idx="199">
                  <c:v>47.717702375047764</c:v>
                </c:pt>
                <c:pt idx="200">
                  <c:v>46.496092332668184</c:v>
                </c:pt>
                <c:pt idx="201">
                  <c:v>48.715114869037109</c:v>
                </c:pt>
                <c:pt idx="202">
                  <c:v>48.879991166069601</c:v>
                </c:pt>
                <c:pt idx="203">
                  <c:v>50.953861258146581</c:v>
                </c:pt>
                <c:pt idx="204">
                  <c:v>49.52832928723204</c:v>
                </c:pt>
                <c:pt idx="205">
                  <c:v>48.881053854085238</c:v>
                </c:pt>
                <c:pt idx="206">
                  <c:v>46.848700990837095</c:v>
                </c:pt>
                <c:pt idx="207">
                  <c:v>43.04358176134771</c:v>
                </c:pt>
                <c:pt idx="208">
                  <c:v>44.031357496445409</c:v>
                </c:pt>
                <c:pt idx="209">
                  <c:v>45.790660399252602</c:v>
                </c:pt>
                <c:pt idx="210">
                  <c:v>46.020575467224916</c:v>
                </c:pt>
                <c:pt idx="211">
                  <c:v>48.686852320682391</c:v>
                </c:pt>
                <c:pt idx="212">
                  <c:v>47.118292318445789</c:v>
                </c:pt>
                <c:pt idx="213">
                  <c:v>49.864082720639871</c:v>
                </c:pt>
                <c:pt idx="214">
                  <c:v>50.111059910499222</c:v>
                </c:pt>
                <c:pt idx="215">
                  <c:v>51.997681108963313</c:v>
                </c:pt>
                <c:pt idx="216">
                  <c:v>50.484640630641707</c:v>
                </c:pt>
                <c:pt idx="217">
                  <c:v>49.859851637153611</c:v>
                </c:pt>
                <c:pt idx="218">
                  <c:v>47.482615939864807</c:v>
                </c:pt>
                <c:pt idx="219">
                  <c:v>44.164133430655028</c:v>
                </c:pt>
                <c:pt idx="220">
                  <c:v>44.317240216930379</c:v>
                </c:pt>
                <c:pt idx="221">
                  <c:v>45.826939545320258</c:v>
                </c:pt>
                <c:pt idx="222">
                  <c:v>46.823938430971836</c:v>
                </c:pt>
                <c:pt idx="223">
                  <c:v>49.828857636860413</c:v>
                </c:pt>
                <c:pt idx="224">
                  <c:v>47.6105040054047</c:v>
                </c:pt>
                <c:pt idx="225">
                  <c:v>50.612679953503346</c:v>
                </c:pt>
                <c:pt idx="226">
                  <c:v>50.754964965940751</c:v>
                </c:pt>
                <c:pt idx="227">
                  <c:v>53.061487865311278</c:v>
                </c:pt>
                <c:pt idx="228">
                  <c:v>51.448272510458942</c:v>
                </c:pt>
                <c:pt idx="229">
                  <c:v>51.037448920945863</c:v>
                </c:pt>
                <c:pt idx="230">
                  <c:v>49.228139724679686</c:v>
                </c:pt>
                <c:pt idx="231">
                  <c:v>44.501294971935387</c:v>
                </c:pt>
                <c:pt idx="232">
                  <c:v>45.159992908474905</c:v>
                </c:pt>
                <c:pt idx="233">
                  <c:v>46.226428581559816</c:v>
                </c:pt>
                <c:pt idx="234">
                  <c:v>47.783332561343705</c:v>
                </c:pt>
                <c:pt idx="235">
                  <c:v>50.459523354646066</c:v>
                </c:pt>
                <c:pt idx="236">
                  <c:v>49.384269029535318</c:v>
                </c:pt>
                <c:pt idx="237">
                  <c:v>51.427961250662833</c:v>
                </c:pt>
                <c:pt idx="238">
                  <c:v>51.0100341221519</c:v>
                </c:pt>
                <c:pt idx="239">
                  <c:v>54.168738879054899</c:v>
                </c:pt>
              </c:numCache>
            </c:numRef>
          </c:val>
        </c:ser>
        <c:marker val="1"/>
        <c:axId val="176637824"/>
        <c:axId val="176639360"/>
      </c:lineChart>
      <c:catAx>
        <c:axId val="176637824"/>
        <c:scaling>
          <c:orientation val="minMax"/>
        </c:scaling>
        <c:axPos val="b"/>
        <c:majorTickMark val="none"/>
        <c:tickLblPos val="nextTo"/>
        <c:crossAx val="176639360"/>
        <c:crosses val="autoZero"/>
        <c:auto val="1"/>
        <c:lblAlgn val="ctr"/>
        <c:lblOffset val="100"/>
      </c:catAx>
      <c:valAx>
        <c:axId val="176639360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$/MWh 2012 dollars</a:t>
                </a:r>
              </a:p>
            </c:rich>
          </c:tx>
          <c:layout/>
        </c:title>
        <c:numFmt formatCode="0" sourceLinked="0"/>
        <c:tickLblPos val="nextTo"/>
        <c:crossAx val="17663782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Annual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'Fig B-6 Price Fcst'!$B$9</c:f>
              <c:strCache>
                <c:ptCount val="1"/>
                <c:pt idx="0">
                  <c:v>Light Load Hours</c:v>
                </c:pt>
              </c:strCache>
            </c:strRef>
          </c:tx>
          <c:spPr>
            <a:ln>
              <a:solidFill>
                <a:srgbClr val="FAB256"/>
              </a:solidFill>
            </a:ln>
          </c:spPr>
          <c:marker>
            <c:symbol val="none"/>
          </c:marker>
          <c:cat>
            <c:numRef>
              <c:f>'Fig B-6 Price Fcst'!$C$8:$V$8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'Fig B-6 Price Fcst'!$C$9:$V$9</c:f>
              <c:numCache>
                <c:formatCode>0.00</c:formatCode>
                <c:ptCount val="20"/>
                <c:pt idx="0">
                  <c:v>26.974532430383203</c:v>
                </c:pt>
                <c:pt idx="1">
                  <c:v>27.304234069246291</c:v>
                </c:pt>
                <c:pt idx="2">
                  <c:v>27.370871741804024</c:v>
                </c:pt>
                <c:pt idx="3">
                  <c:v>27.911287280642867</c:v>
                </c:pt>
                <c:pt idx="4">
                  <c:v>28.390707660358327</c:v>
                </c:pt>
                <c:pt idx="5">
                  <c:v>30.242979820955174</c:v>
                </c:pt>
                <c:pt idx="6">
                  <c:v>30.699009478993279</c:v>
                </c:pt>
                <c:pt idx="7">
                  <c:v>31.83584208364611</c:v>
                </c:pt>
                <c:pt idx="8">
                  <c:v>32.503104359667965</c:v>
                </c:pt>
                <c:pt idx="9">
                  <c:v>33.387914652001349</c:v>
                </c:pt>
                <c:pt idx="10">
                  <c:v>34.416341126957853</c:v>
                </c:pt>
                <c:pt idx="11">
                  <c:v>35.207015685242659</c:v>
                </c:pt>
                <c:pt idx="12">
                  <c:v>35.464804908206567</c:v>
                </c:pt>
                <c:pt idx="13">
                  <c:v>36.211991916491264</c:v>
                </c:pt>
                <c:pt idx="14">
                  <c:v>36.883835367758323</c:v>
                </c:pt>
                <c:pt idx="15">
                  <c:v>37.13328962734203</c:v>
                </c:pt>
                <c:pt idx="16">
                  <c:v>37.790181898189189</c:v>
                </c:pt>
                <c:pt idx="17">
                  <c:v>38.730323556758776</c:v>
                </c:pt>
                <c:pt idx="18">
                  <c:v>39.335284685773104</c:v>
                </c:pt>
                <c:pt idx="19">
                  <c:v>39.948135799136445</c:v>
                </c:pt>
              </c:numCache>
            </c:numRef>
          </c:val>
        </c:ser>
        <c:ser>
          <c:idx val="1"/>
          <c:order val="1"/>
          <c:tx>
            <c:strRef>
              <c:f>'Fig B-6 Price Fcst'!$B$10</c:f>
              <c:strCache>
                <c:ptCount val="1"/>
                <c:pt idx="0">
                  <c:v>Heavy Load Hours</c:v>
                </c:pt>
              </c:strCache>
            </c:strRef>
          </c:tx>
          <c:spPr>
            <a:ln>
              <a:solidFill>
                <a:srgbClr val="F06C2F"/>
              </a:solidFill>
            </a:ln>
          </c:spPr>
          <c:marker>
            <c:symbol val="none"/>
          </c:marker>
          <c:cat>
            <c:numRef>
              <c:f>'Fig B-6 Price Fcst'!$C$8:$V$8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'Fig B-6 Price Fcst'!$C$10:$V$10</c:f>
              <c:numCache>
                <c:formatCode>0.00</c:formatCode>
                <c:ptCount val="20"/>
                <c:pt idx="0">
                  <c:v>34.367500887579361</c:v>
                </c:pt>
                <c:pt idx="1">
                  <c:v>34.523535397218652</c:v>
                </c:pt>
                <c:pt idx="2">
                  <c:v>34.882508837176353</c:v>
                </c:pt>
                <c:pt idx="3">
                  <c:v>35.404317443846757</c:v>
                </c:pt>
                <c:pt idx="4">
                  <c:v>35.998162111417258</c:v>
                </c:pt>
                <c:pt idx="5">
                  <c:v>37.829125879132349</c:v>
                </c:pt>
                <c:pt idx="6">
                  <c:v>38.614576535380486</c:v>
                </c:pt>
                <c:pt idx="7">
                  <c:v>39.595961151113208</c:v>
                </c:pt>
                <c:pt idx="8">
                  <c:v>40.47227157397198</c:v>
                </c:pt>
                <c:pt idx="9">
                  <c:v>41.150179982300415</c:v>
                </c:pt>
                <c:pt idx="10">
                  <c:v>42.50030197439002</c:v>
                </c:pt>
                <c:pt idx="11">
                  <c:v>43.345094643726235</c:v>
                </c:pt>
                <c:pt idx="12">
                  <c:v>43.744305420264013</c:v>
                </c:pt>
                <c:pt idx="13">
                  <c:v>44.554182498178982</c:v>
                </c:pt>
                <c:pt idx="14">
                  <c:v>45.516604865736817</c:v>
                </c:pt>
                <c:pt idx="15">
                  <c:v>45.818884755110965</c:v>
                </c:pt>
                <c:pt idx="16">
                  <c:v>46.736399713799152</c:v>
                </c:pt>
                <c:pt idx="17">
                  <c:v>47.666926703063041</c:v>
                </c:pt>
                <c:pt idx="18">
                  <c:v>48.395096359321997</c:v>
                </c:pt>
                <c:pt idx="19">
                  <c:v>49.327427212725588</c:v>
                </c:pt>
              </c:numCache>
            </c:numRef>
          </c:val>
        </c:ser>
        <c:marker val="1"/>
        <c:axId val="177910144"/>
        <c:axId val="177911680"/>
      </c:lineChart>
      <c:catAx>
        <c:axId val="177910144"/>
        <c:scaling>
          <c:orientation val="minMax"/>
        </c:scaling>
        <c:axPos val="b"/>
        <c:numFmt formatCode="General" sourceLinked="1"/>
        <c:tickLblPos val="nextTo"/>
        <c:crossAx val="177911680"/>
        <c:crosses val="autoZero"/>
        <c:auto val="1"/>
        <c:lblAlgn val="ctr"/>
        <c:lblOffset val="100"/>
      </c:catAx>
      <c:valAx>
        <c:axId val="177911680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$/MWh 2012 dollars</a:t>
                </a:r>
              </a:p>
            </c:rich>
          </c:tx>
          <c:layout/>
        </c:title>
        <c:numFmt formatCode="0" sourceLinked="0"/>
        <c:tickLblPos val="nextTo"/>
        <c:crossAx val="17791014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47623</xdr:colOff>
      <xdr:row>14</xdr:row>
      <xdr:rowOff>142874</xdr:rowOff>
    </xdr:from>
    <xdr:to>
      <xdr:col>11</xdr:col>
      <xdr:colOff>108583</xdr:colOff>
      <xdr:row>35</xdr:row>
      <xdr:rowOff>125729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1543050</xdr:colOff>
      <xdr:row>10</xdr:row>
      <xdr:rowOff>152400</xdr:rowOff>
    </xdr:from>
    <xdr:to>
      <xdr:col>10</xdr:col>
      <xdr:colOff>600075</xdr:colOff>
      <xdr:row>13</xdr:row>
      <xdr:rowOff>142875</xdr:rowOff>
    </xdr:to>
    <xdr:sp macro="" textlink="">
      <xdr:nvSpPr>
        <xdr:cNvPr id="4" name="TextBox 3"/>
        <xdr:cNvSpPr txBox="1"/>
      </xdr:nvSpPr>
      <xdr:spPr>
        <a:xfrm>
          <a:off x="2762250" y="1800225"/>
          <a:ext cx="487680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Figure B - 1: Annual Wholesale Electricity Price Forecast at Mid C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1485900</xdr:colOff>
      <xdr:row>23</xdr:row>
      <xdr:rowOff>76198</xdr:rowOff>
    </xdr:from>
    <xdr:to>
      <xdr:col>9</xdr:col>
      <xdr:colOff>461010</xdr:colOff>
      <xdr:row>44</xdr:row>
      <xdr:rowOff>59053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19</xdr:row>
      <xdr:rowOff>19050</xdr:rowOff>
    </xdr:from>
    <xdr:to>
      <xdr:col>9</xdr:col>
      <xdr:colOff>419100</xdr:colOff>
      <xdr:row>22</xdr:row>
      <xdr:rowOff>28575</xdr:rowOff>
    </xdr:to>
    <xdr:sp macro="" textlink="">
      <xdr:nvSpPr>
        <xdr:cNvPr id="3" name="TextBox 2"/>
        <xdr:cNvSpPr txBox="1"/>
      </xdr:nvSpPr>
      <xdr:spPr>
        <a:xfrm>
          <a:off x="2724150" y="3133725"/>
          <a:ext cx="48768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Figure B - 9: Regional Natural Gas Fuel Consumption Forecast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19</xdr:row>
      <xdr:rowOff>152400</xdr:rowOff>
    </xdr:from>
    <xdr:to>
      <xdr:col>5</xdr:col>
      <xdr:colOff>85725</xdr:colOff>
      <xdr:row>35</xdr:row>
      <xdr:rowOff>30480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20</xdr:row>
      <xdr:rowOff>66675</xdr:rowOff>
    </xdr:from>
    <xdr:to>
      <xdr:col>8</xdr:col>
      <xdr:colOff>438150</xdr:colOff>
      <xdr:row>35</xdr:row>
      <xdr:rowOff>106680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85725</xdr:colOff>
      <xdr:row>36</xdr:row>
      <xdr:rowOff>9525</xdr:rowOff>
    </xdr:from>
    <xdr:to>
      <xdr:col>5</xdr:col>
      <xdr:colOff>76200</xdr:colOff>
      <xdr:row>51</xdr:row>
      <xdr:rowOff>49530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247650</xdr:colOff>
      <xdr:row>15</xdr:row>
      <xdr:rowOff>38100</xdr:rowOff>
    </xdr:from>
    <xdr:to>
      <xdr:col>8</xdr:col>
      <xdr:colOff>95250</xdr:colOff>
      <xdr:row>18</xdr:row>
      <xdr:rowOff>38100</xdr:rowOff>
    </xdr:to>
    <xdr:sp macro="" textlink="">
      <xdr:nvSpPr>
        <xdr:cNvPr id="5" name="TextBox 4"/>
        <xdr:cNvSpPr txBox="1"/>
      </xdr:nvSpPr>
      <xdr:spPr>
        <a:xfrm>
          <a:off x="3381375" y="2466975"/>
          <a:ext cx="7639050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Figure B - 2: Electricity Prices, Natural Gas Prices and Hydro Power Output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28573</xdr:colOff>
      <xdr:row>18</xdr:row>
      <xdr:rowOff>19050</xdr:rowOff>
    </xdr:from>
    <xdr:to>
      <xdr:col>16</xdr:col>
      <xdr:colOff>89533</xdr:colOff>
      <xdr:row>39</xdr:row>
      <xdr:rowOff>1905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13</xdr:row>
      <xdr:rowOff>47625</xdr:rowOff>
    </xdr:from>
    <xdr:to>
      <xdr:col>16</xdr:col>
      <xdr:colOff>47625</xdr:colOff>
      <xdr:row>16</xdr:row>
      <xdr:rowOff>133350</xdr:rowOff>
    </xdr:to>
    <xdr:sp macro="" textlink="">
      <xdr:nvSpPr>
        <xdr:cNvPr id="3" name="TextBox 2"/>
        <xdr:cNvSpPr txBox="1"/>
      </xdr:nvSpPr>
      <xdr:spPr>
        <a:xfrm>
          <a:off x="8972550" y="1990725"/>
          <a:ext cx="49053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Figure B - 3: Historic Average Monthly Electricity Prices 2010-2012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30</xdr:row>
      <xdr:rowOff>9523</xdr:rowOff>
    </xdr:from>
    <xdr:to>
      <xdr:col>10</xdr:col>
      <xdr:colOff>108584</xdr:colOff>
      <xdr:row>50</xdr:row>
      <xdr:rowOff>154303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25</xdr:row>
      <xdr:rowOff>0</xdr:rowOff>
    </xdr:from>
    <xdr:to>
      <xdr:col>10</xdr:col>
      <xdr:colOff>47625</xdr:colOff>
      <xdr:row>28</xdr:row>
      <xdr:rowOff>76200</xdr:rowOff>
    </xdr:to>
    <xdr:sp macro="" textlink="">
      <xdr:nvSpPr>
        <xdr:cNvPr id="3" name="TextBox 2"/>
        <xdr:cNvSpPr txBox="1"/>
      </xdr:nvSpPr>
      <xdr:spPr>
        <a:xfrm>
          <a:off x="1438275" y="4048125"/>
          <a:ext cx="4914900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Figure B - 4: Historic Regional Generation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19</xdr:row>
      <xdr:rowOff>104775</xdr:rowOff>
    </xdr:from>
    <xdr:to>
      <xdr:col>12</xdr:col>
      <xdr:colOff>175260</xdr:colOff>
      <xdr:row>40</xdr:row>
      <xdr:rowOff>87630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14</xdr:row>
      <xdr:rowOff>142875</xdr:rowOff>
    </xdr:from>
    <xdr:to>
      <xdr:col>12</xdr:col>
      <xdr:colOff>180975</xdr:colOff>
      <xdr:row>18</xdr:row>
      <xdr:rowOff>38100</xdr:rowOff>
    </xdr:to>
    <xdr:sp macro="" textlink="">
      <xdr:nvSpPr>
        <xdr:cNvPr id="3" name="TextBox 2"/>
        <xdr:cNvSpPr txBox="1"/>
      </xdr:nvSpPr>
      <xdr:spPr>
        <a:xfrm>
          <a:off x="5210175" y="2447925"/>
          <a:ext cx="5029200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Figure B - 5: CO</a:t>
          </a:r>
          <a:r>
            <a:rPr lang="en-US" sz="110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Emission Prices as Modeled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95249</xdr:colOff>
      <xdr:row>21</xdr:row>
      <xdr:rowOff>38099</xdr:rowOff>
    </xdr:from>
    <xdr:to>
      <xdr:col>17</xdr:col>
      <xdr:colOff>85725</xdr:colOff>
      <xdr:row>44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542925</xdr:colOff>
      <xdr:row>21</xdr:row>
      <xdr:rowOff>19050</xdr:rowOff>
    </xdr:from>
    <xdr:to>
      <xdr:col>9</xdr:col>
      <xdr:colOff>514350</xdr:colOff>
      <xdr:row>45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38100</xdr:colOff>
      <xdr:row>16</xdr:row>
      <xdr:rowOff>95250</xdr:rowOff>
    </xdr:from>
    <xdr:to>
      <xdr:col>17</xdr:col>
      <xdr:colOff>0</xdr:colOff>
      <xdr:row>19</xdr:row>
      <xdr:rowOff>76200</xdr:rowOff>
    </xdr:to>
    <xdr:sp macro="" textlink="">
      <xdr:nvSpPr>
        <xdr:cNvPr id="5" name="TextBox 4"/>
        <xdr:cNvSpPr txBox="1"/>
      </xdr:nvSpPr>
      <xdr:spPr>
        <a:xfrm>
          <a:off x="2333625" y="3819525"/>
          <a:ext cx="849630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Figure B - 6: Wholesale Electricity Price Forecast at Mid C</a:t>
          </a:r>
        </a:p>
        <a:p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35</xdr:row>
      <xdr:rowOff>0</xdr:rowOff>
    </xdr:from>
    <xdr:to>
      <xdr:col>12</xdr:col>
      <xdr:colOff>80010</xdr:colOff>
      <xdr:row>55</xdr:row>
      <xdr:rowOff>144780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31</xdr:row>
      <xdr:rowOff>76200</xdr:rowOff>
    </xdr:from>
    <xdr:to>
      <xdr:col>12</xdr:col>
      <xdr:colOff>104775</xdr:colOff>
      <xdr:row>33</xdr:row>
      <xdr:rowOff>57150</xdr:rowOff>
    </xdr:to>
    <xdr:sp macro="" textlink="">
      <xdr:nvSpPr>
        <xdr:cNvPr id="3" name="TextBox 2"/>
        <xdr:cNvSpPr txBox="1"/>
      </xdr:nvSpPr>
      <xdr:spPr>
        <a:xfrm>
          <a:off x="3314700" y="5095875"/>
          <a:ext cx="49625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Figure B - 7: Forecast Regional Generation</a:t>
          </a:r>
        </a:p>
        <a:p>
          <a:endParaRPr lang="en-US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0.29666</cdr:x>
      <cdr:y>0.713</cdr:y>
    </cdr:from>
    <cdr:to>
      <cdr:x>0.29666</cdr:x>
      <cdr:y>0.85202</cdr:y>
    </cdr:to>
    <cdr:sp macro="" textlink="">
      <cdr:nvSpPr>
        <cdr:cNvPr id="3" name="Straight Arrow Connector 2"/>
        <cdr:cNvSpPr/>
      </cdr:nvSpPr>
      <cdr:spPr>
        <a:xfrm xmlns:a="http://schemas.openxmlformats.org/drawingml/2006/main" flipV="1">
          <a:off x="2028825" y="3028950"/>
          <a:ext cx="0" cy="5905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0.47772</cdr:x>
      <cdr:y>0.65022</cdr:y>
    </cdr:from>
    <cdr:to>
      <cdr:x>0.47772</cdr:x>
      <cdr:y>0.80045</cdr:y>
    </cdr:to>
    <cdr:sp macro="" textlink="">
      <cdr:nvSpPr>
        <cdr:cNvPr id="5" name="Straight Arrow Connector 4"/>
        <cdr:cNvSpPr/>
      </cdr:nvSpPr>
      <cdr:spPr>
        <a:xfrm xmlns:a="http://schemas.openxmlformats.org/drawingml/2006/main">
          <a:off x="3267075" y="2762250"/>
          <a:ext cx="0" cy="6381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0.66017</cdr:x>
      <cdr:y>0.76233</cdr:y>
    </cdr:from>
    <cdr:to>
      <cdr:x>0.66017</cdr:x>
      <cdr:y>0.86771</cdr:y>
    </cdr:to>
    <cdr:sp macro="" textlink="">
      <cdr:nvSpPr>
        <cdr:cNvPr id="7" name="Straight Arrow Connector 6"/>
        <cdr:cNvSpPr/>
      </cdr:nvSpPr>
      <cdr:spPr>
        <a:xfrm xmlns:a="http://schemas.openxmlformats.org/drawingml/2006/main" flipV="1">
          <a:off x="4514850" y="3238500"/>
          <a:ext cx="0" cy="4476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23</xdr:row>
      <xdr:rowOff>19050</xdr:rowOff>
    </xdr:from>
    <xdr:to>
      <xdr:col>11</xdr:col>
      <xdr:colOff>89535</xdr:colOff>
      <xdr:row>44</xdr:row>
      <xdr:rowOff>1905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1590675</xdr:colOff>
      <xdr:row>18</xdr:row>
      <xdr:rowOff>19050</xdr:rowOff>
    </xdr:from>
    <xdr:to>
      <xdr:col>11</xdr:col>
      <xdr:colOff>104775</xdr:colOff>
      <xdr:row>21</xdr:row>
      <xdr:rowOff>85725</xdr:rowOff>
    </xdr:to>
    <xdr:sp macro="" textlink="">
      <xdr:nvSpPr>
        <xdr:cNvPr id="3" name="TextBox 2"/>
        <xdr:cNvSpPr txBox="1"/>
      </xdr:nvSpPr>
      <xdr:spPr>
        <a:xfrm>
          <a:off x="2809875" y="2952750"/>
          <a:ext cx="5000625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Figure B - 8: Forecast Regional CO</a:t>
          </a:r>
          <a:r>
            <a:rPr lang="en-US" sz="110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Emission from Power Generation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12"/>
  <sheetViews>
    <sheetView tabSelected="1" workbookViewId="0">
      <selection activeCell="R22" sqref="R22"/>
    </sheetView>
  </sheetViews>
  <sheetFormatPr defaultRowHeight="12.75"/>
  <cols>
    <col min="3" max="3" width="23.28515625" bestFit="1" customWidth="1"/>
  </cols>
  <sheetData>
    <row r="1" spans="2:23" ht="13.5" thickBot="1"/>
    <row r="2" spans="2:23" ht="13.5" thickBot="1">
      <c r="B2" s="1" t="s">
        <v>0</v>
      </c>
      <c r="C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2:23" ht="13.5" thickBot="1">
      <c r="B3" s="4" t="s">
        <v>2</v>
      </c>
      <c r="C3" s="5" t="s">
        <v>3</v>
      </c>
      <c r="D3" s="6">
        <v>2016</v>
      </c>
      <c r="E3" s="6">
        <v>2017</v>
      </c>
      <c r="F3" s="6">
        <v>2018</v>
      </c>
      <c r="G3" s="6">
        <v>2019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  <c r="M3" s="6">
        <v>2025</v>
      </c>
      <c r="N3" s="6">
        <v>2026</v>
      </c>
      <c r="O3" s="6">
        <v>2027</v>
      </c>
      <c r="P3" s="6">
        <v>2028</v>
      </c>
      <c r="Q3" s="6">
        <v>2029</v>
      </c>
      <c r="R3" s="6">
        <v>2030</v>
      </c>
      <c r="S3" s="6">
        <v>2031</v>
      </c>
      <c r="T3" s="6">
        <v>2032</v>
      </c>
      <c r="U3" s="6">
        <v>2033</v>
      </c>
      <c r="V3" s="6">
        <v>2034</v>
      </c>
      <c r="W3" s="6">
        <v>2035</v>
      </c>
    </row>
    <row r="5" spans="2:23">
      <c r="C5" s="3" t="s">
        <v>6</v>
      </c>
      <c r="D5" s="8">
        <v>28.995421432509421</v>
      </c>
      <c r="E5" s="8">
        <v>28.654654921666278</v>
      </c>
      <c r="F5" s="8">
        <v>28.465831874261792</v>
      </c>
      <c r="G5" s="8">
        <v>28.616853564926917</v>
      </c>
      <c r="H5" s="8">
        <v>28.707670653914388</v>
      </c>
      <c r="I5" s="8">
        <v>30.036558073173069</v>
      </c>
      <c r="J5" s="8">
        <v>30.227579495737682</v>
      </c>
      <c r="K5" s="8">
        <v>30.752128419771402</v>
      </c>
      <c r="L5" s="8">
        <v>31.089668394122342</v>
      </c>
      <c r="M5" s="8">
        <v>31.279619664953341</v>
      </c>
      <c r="N5" s="8">
        <v>31.929223499500605</v>
      </c>
      <c r="O5" s="8">
        <v>32.247378406941529</v>
      </c>
      <c r="P5" s="8">
        <v>32.116423929794479</v>
      </c>
      <c r="Q5" s="8">
        <v>32.438872158475995</v>
      </c>
      <c r="R5" s="8">
        <v>32.654705862716206</v>
      </c>
      <c r="S5" s="8">
        <v>32.500034978769236</v>
      </c>
      <c r="T5" s="8">
        <v>32.670783567697327</v>
      </c>
      <c r="U5" s="8">
        <v>32.989021060344754</v>
      </c>
      <c r="V5" s="8">
        <v>33.076194833749859</v>
      </c>
      <c r="W5" s="8">
        <v>33.316509475705338</v>
      </c>
    </row>
    <row r="6" spans="2:23">
      <c r="C6" s="3" t="s">
        <v>7</v>
      </c>
      <c r="D6" s="8">
        <v>33.444010476159526</v>
      </c>
      <c r="E6" s="8">
        <v>34.198681236041878</v>
      </c>
      <c r="F6" s="8">
        <v>35.355766164425653</v>
      </c>
      <c r="G6" s="8">
        <v>36.709962052014347</v>
      </c>
      <c r="H6" s="8">
        <v>37.673495265655845</v>
      </c>
      <c r="I6" s="8">
        <v>40.236953516525148</v>
      </c>
      <c r="J6" s="8">
        <v>41.38616209067029</v>
      </c>
      <c r="K6" s="8">
        <v>42.987575663505652</v>
      </c>
      <c r="L6" s="8">
        <v>44.27301720186771</v>
      </c>
      <c r="M6" s="8">
        <v>45.543846442689947</v>
      </c>
      <c r="N6" s="8">
        <v>47.453224651016306</v>
      </c>
      <c r="O6" s="8">
        <v>48.916885808658648</v>
      </c>
      <c r="P6" s="8">
        <v>49.679500314919146</v>
      </c>
      <c r="Q6" s="8">
        <v>51.232624864009622</v>
      </c>
      <c r="R6" s="8">
        <v>52.827713181338972</v>
      </c>
      <c r="S6" s="8">
        <v>53.540975836065627</v>
      </c>
      <c r="T6" s="8">
        <v>55.004749983252552</v>
      </c>
      <c r="U6" s="8">
        <v>56.897660667010491</v>
      </c>
      <c r="V6" s="8">
        <v>58.248493322099527</v>
      </c>
      <c r="W6" s="8">
        <v>59.813128587296241</v>
      </c>
    </row>
    <row r="7" spans="2:23">
      <c r="C7" s="10" t="s">
        <v>9</v>
      </c>
      <c r="D7" s="11">
        <f t="shared" ref="D7:W7" si="0">D6-D5</f>
        <v>4.4485890436501059</v>
      </c>
      <c r="E7" s="11">
        <f t="shared" si="0"/>
        <v>5.5440263143755999</v>
      </c>
      <c r="F7" s="11">
        <f t="shared" si="0"/>
        <v>6.8899342901638612</v>
      </c>
      <c r="G7" s="11">
        <f t="shared" si="0"/>
        <v>8.0931084870874308</v>
      </c>
      <c r="H7" s="11">
        <f t="shared" si="0"/>
        <v>8.9658246117414571</v>
      </c>
      <c r="I7" s="11">
        <f t="shared" si="0"/>
        <v>10.200395443352079</v>
      </c>
      <c r="J7" s="11">
        <f t="shared" si="0"/>
        <v>11.158582594932607</v>
      </c>
      <c r="K7" s="11">
        <f t="shared" si="0"/>
        <v>12.235447243734249</v>
      </c>
      <c r="L7" s="11">
        <f t="shared" si="0"/>
        <v>13.183348807745368</v>
      </c>
      <c r="M7" s="11">
        <f t="shared" si="0"/>
        <v>14.264226777736607</v>
      </c>
      <c r="N7" s="11">
        <f t="shared" si="0"/>
        <v>15.524001151515701</v>
      </c>
      <c r="O7" s="11">
        <f t="shared" si="0"/>
        <v>16.669507401717119</v>
      </c>
      <c r="P7" s="11">
        <f t="shared" si="0"/>
        <v>17.563076385124667</v>
      </c>
      <c r="Q7" s="11">
        <f t="shared" si="0"/>
        <v>18.793752705533628</v>
      </c>
      <c r="R7" s="11">
        <f t="shared" si="0"/>
        <v>20.173007318622766</v>
      </c>
      <c r="S7" s="11">
        <f t="shared" si="0"/>
        <v>21.040940857296391</v>
      </c>
      <c r="T7" s="11">
        <f t="shared" si="0"/>
        <v>22.333966415555224</v>
      </c>
      <c r="U7" s="11">
        <f t="shared" si="0"/>
        <v>23.908639606665737</v>
      </c>
      <c r="V7" s="11">
        <f t="shared" si="0"/>
        <v>25.172298488349668</v>
      </c>
      <c r="W7" s="11">
        <f t="shared" si="0"/>
        <v>26.496619111590903</v>
      </c>
    </row>
    <row r="8" spans="2:23">
      <c r="C8" s="9" t="s">
        <v>8</v>
      </c>
      <c r="D8" s="7">
        <v>31.20293468246425</v>
      </c>
      <c r="E8" s="7">
        <v>31.418250446310804</v>
      </c>
      <c r="F8" s="7">
        <v>31.665197727923871</v>
      </c>
      <c r="G8" s="7">
        <v>32.194977315956429</v>
      </c>
      <c r="H8" s="7">
        <v>32.741782652246833</v>
      </c>
      <c r="I8" s="7">
        <v>34.579900741857315</v>
      </c>
      <c r="J8" s="7">
        <v>35.224253452053695</v>
      </c>
      <c r="K8" s="7">
        <v>36.25804630489236</v>
      </c>
      <c r="L8" s="7">
        <v>37.061055736661039</v>
      </c>
      <c r="M8" s="7">
        <v>37.825513502317584</v>
      </c>
      <c r="N8" s="7">
        <v>39.037856382716953</v>
      </c>
      <c r="O8" s="7">
        <v>39.859474206582128</v>
      </c>
      <c r="P8" s="7">
        <v>40.185175553175888</v>
      </c>
      <c r="Q8" s="7">
        <v>40.981136062008538</v>
      </c>
      <c r="R8" s="7">
        <v>41.819101071422693</v>
      </c>
      <c r="S8" s="7">
        <v>42.098756517109116</v>
      </c>
      <c r="T8" s="7">
        <v>42.906964162921817</v>
      </c>
      <c r="U8" s="7">
        <v>43.839291353758831</v>
      </c>
      <c r="V8" s="7">
        <v>44.49813709841095</v>
      </c>
      <c r="W8" s="7">
        <v>45.310180089454015</v>
      </c>
    </row>
    <row r="9" spans="2:23">
      <c r="C9" s="9" t="s">
        <v>4</v>
      </c>
      <c r="D9" s="8">
        <v>30.147688546106373</v>
      </c>
      <c r="E9" s="8">
        <v>30.872830314863506</v>
      </c>
      <c r="F9" s="8">
        <v>31.308779717801293</v>
      </c>
      <c r="G9" s="8">
        <v>31.881835890200627</v>
      </c>
      <c r="H9" s="8">
        <v>31.60551762629111</v>
      </c>
      <c r="I9" s="8">
        <v>33.249076414294379</v>
      </c>
      <c r="J9" s="8">
        <v>33.81907207115399</v>
      </c>
      <c r="K9" s="8">
        <v>34.54805068910558</v>
      </c>
      <c r="L9" s="8">
        <v>34.918707515568038</v>
      </c>
      <c r="M9" s="8">
        <v>35.700958611085213</v>
      </c>
      <c r="N9" s="8">
        <v>36.676513096549151</v>
      </c>
      <c r="O9" s="8">
        <v>37.496010407307416</v>
      </c>
      <c r="P9" s="8">
        <v>37.963502930787186</v>
      </c>
      <c r="Q9" s="8">
        <v>38.917474493403553</v>
      </c>
      <c r="R9" s="8">
        <v>39.267831362792833</v>
      </c>
      <c r="S9" s="8">
        <v>40.208872989016463</v>
      </c>
      <c r="T9" s="8">
        <v>41.043940417145045</v>
      </c>
      <c r="U9" s="8">
        <v>42.548220124140585</v>
      </c>
      <c r="V9" s="8">
        <v>43.117831533445653</v>
      </c>
      <c r="W9" s="8">
        <v>44.435148329328094</v>
      </c>
    </row>
    <row r="10" spans="2:23">
      <c r="C10" s="9" t="s">
        <v>5</v>
      </c>
      <c r="D10" s="8">
        <v>33.206296891002623</v>
      </c>
      <c r="E10" s="8">
        <v>32.88830874722418</v>
      </c>
      <c r="F10" s="8">
        <v>32.860032239370554</v>
      </c>
      <c r="G10" s="8">
        <v>33.606243854502175</v>
      </c>
      <c r="H10" s="8">
        <v>33.977166146545819</v>
      </c>
      <c r="I10" s="8">
        <v>36.05034044820259</v>
      </c>
      <c r="J10" s="8">
        <v>36.889788800477476</v>
      </c>
      <c r="K10" s="8">
        <v>37.694879495136583</v>
      </c>
      <c r="L10" s="8">
        <v>38.280325654414746</v>
      </c>
      <c r="M10" s="8">
        <v>39.520987588684775</v>
      </c>
      <c r="N10" s="8">
        <v>41.068997423575553</v>
      </c>
      <c r="O10" s="8">
        <v>42.319447747676904</v>
      </c>
      <c r="P10" s="8">
        <v>43.328292384271776</v>
      </c>
      <c r="Q10" s="8">
        <v>44.700049540882596</v>
      </c>
      <c r="R10" s="8">
        <v>45.696437598263557</v>
      </c>
      <c r="S10" s="8">
        <v>46.64532911559489</v>
      </c>
      <c r="T10" s="8">
        <v>47.371640357393922</v>
      </c>
      <c r="U10" s="8">
        <v>48.714997470450918</v>
      </c>
      <c r="V10" s="8">
        <v>49.597667695897869</v>
      </c>
      <c r="W10" s="8">
        <v>50.574847824745085</v>
      </c>
    </row>
    <row r="12" spans="2:23">
      <c r="D12" s="8"/>
      <c r="E12" s="8"/>
      <c r="F12" s="8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G23"/>
  <sheetViews>
    <sheetView workbookViewId="0">
      <selection activeCell="G23" sqref="G23"/>
    </sheetView>
  </sheetViews>
  <sheetFormatPr defaultRowHeight="12.75"/>
  <sheetData>
    <row r="23" spans="7:7">
      <c r="G23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40"/>
  <sheetViews>
    <sheetView zoomScaleNormal="100" workbookViewId="0">
      <selection activeCell="B3" sqref="B3"/>
    </sheetView>
  </sheetViews>
  <sheetFormatPr defaultRowHeight="12.75"/>
  <cols>
    <col min="1" max="1" width="14.42578125" style="18" customWidth="1"/>
    <col min="2" max="2" width="11" style="18" bestFit="1" customWidth="1"/>
    <col min="3" max="4" width="14.5703125" style="18" bestFit="1" customWidth="1"/>
    <col min="5" max="5" width="19.7109375" style="18" bestFit="1" customWidth="1"/>
    <col min="6" max="6" width="25.28515625" style="18" bestFit="1" customWidth="1"/>
    <col min="7" max="7" width="22.5703125" style="18" bestFit="1" customWidth="1"/>
    <col min="8" max="16384" width="9.140625" style="18"/>
  </cols>
  <sheetData>
    <row r="1" spans="1:32">
      <c r="A1" s="17"/>
    </row>
    <row r="2" spans="1:32">
      <c r="B2" s="37" t="s">
        <v>250</v>
      </c>
    </row>
    <row r="3" spans="1:32">
      <c r="B3" s="18" t="s">
        <v>251</v>
      </c>
      <c r="C3" s="19" t="s">
        <v>252</v>
      </c>
      <c r="D3" s="20" t="s">
        <v>253</v>
      </c>
      <c r="E3" s="21" t="s">
        <v>254</v>
      </c>
      <c r="F3" s="22" t="s">
        <v>255</v>
      </c>
      <c r="G3" s="23" t="s">
        <v>257</v>
      </c>
      <c r="AF3" s="18">
        <v>1</v>
      </c>
    </row>
    <row r="4" spans="1:32">
      <c r="B4" s="18">
        <v>2004</v>
      </c>
      <c r="C4" s="24">
        <v>53.220574346011993</v>
      </c>
      <c r="D4" s="24">
        <v>46.957810747238149</v>
      </c>
      <c r="E4" s="24">
        <v>50.089192546625064</v>
      </c>
      <c r="F4" s="24">
        <v>6.1953182630992947</v>
      </c>
      <c r="G4" s="25">
        <v>13426.6</v>
      </c>
      <c r="AF4" s="18">
        <v>2</v>
      </c>
    </row>
    <row r="5" spans="1:32">
      <c r="B5" s="18">
        <v>2005</v>
      </c>
      <c r="C5" s="24">
        <v>72.558881275929693</v>
      </c>
      <c r="D5" s="24">
        <v>59.385002861565823</v>
      </c>
      <c r="E5" s="24">
        <v>65.88994697488242</v>
      </c>
      <c r="F5" s="24">
        <v>8.60224792925702</v>
      </c>
      <c r="G5" s="25">
        <v>13058.4730593607</v>
      </c>
      <c r="AF5" s="18">
        <v>3</v>
      </c>
    </row>
    <row r="6" spans="1:32">
      <c r="B6" s="18">
        <v>2006</v>
      </c>
      <c r="C6" s="24">
        <v>56.738679021552691</v>
      </c>
      <c r="D6" s="24">
        <v>43.033688729731423</v>
      </c>
      <c r="E6" s="24">
        <v>49.816685953269733</v>
      </c>
      <c r="F6" s="24">
        <v>6.7350881766561574</v>
      </c>
      <c r="G6" s="25">
        <v>15317.099657534245</v>
      </c>
      <c r="AF6" s="18">
        <v>4</v>
      </c>
    </row>
    <row r="7" spans="1:32">
      <c r="B7" s="18">
        <v>2007</v>
      </c>
      <c r="C7" s="24">
        <v>61.89746843669311</v>
      </c>
      <c r="D7" s="24">
        <v>47.436804215757391</v>
      </c>
      <c r="E7" s="24">
        <v>54.65252959468895</v>
      </c>
      <c r="F7" s="24">
        <v>7.0134329116474108</v>
      </c>
      <c r="G7" s="25">
        <v>14223.8</v>
      </c>
      <c r="AF7" s="18">
        <v>5</v>
      </c>
    </row>
    <row r="8" spans="1:32">
      <c r="B8" s="18">
        <v>2008</v>
      </c>
      <c r="C8" s="24">
        <v>69.405666612679411</v>
      </c>
      <c r="D8" s="24">
        <v>56.208399214374516</v>
      </c>
      <c r="E8" s="24">
        <v>62.901879804479876</v>
      </c>
      <c r="F8" s="24">
        <v>8.2279298210594938</v>
      </c>
      <c r="G8" s="25">
        <v>14362</v>
      </c>
      <c r="AF8" s="18">
        <v>6</v>
      </c>
    </row>
    <row r="9" spans="1:32">
      <c r="B9" s="18">
        <v>2009</v>
      </c>
      <c r="C9" s="24">
        <v>37.651957511582587</v>
      </c>
      <c r="D9" s="24">
        <v>29.471835697709892</v>
      </c>
      <c r="E9" s="24">
        <v>33.537007795881919</v>
      </c>
      <c r="F9" s="24">
        <v>4.0047092750392341</v>
      </c>
      <c r="G9" s="25">
        <v>14355.7</v>
      </c>
      <c r="AF9" s="18">
        <v>7</v>
      </c>
    </row>
    <row r="10" spans="1:32">
      <c r="B10" s="18">
        <v>2010</v>
      </c>
      <c r="C10" s="24">
        <v>37.377965082222246</v>
      </c>
      <c r="D10" s="24">
        <v>29.744631939659634</v>
      </c>
      <c r="E10" s="24">
        <v>33.655537191713314</v>
      </c>
      <c r="F10" s="24">
        <v>4.261328778734387</v>
      </c>
      <c r="G10" s="25">
        <v>13407.1</v>
      </c>
      <c r="AF10" s="18">
        <v>8</v>
      </c>
    </row>
    <row r="11" spans="1:32">
      <c r="B11" s="18">
        <v>2011</v>
      </c>
      <c r="C11" s="24">
        <v>30.002978524536204</v>
      </c>
      <c r="D11" s="24">
        <v>19.656006496897007</v>
      </c>
      <c r="E11" s="24">
        <v>25.426866712748062</v>
      </c>
      <c r="F11" s="24">
        <v>3.9591976060103677</v>
      </c>
      <c r="G11" s="25">
        <v>18279.3</v>
      </c>
      <c r="AF11" s="18">
        <v>9</v>
      </c>
    </row>
    <row r="12" spans="1:32">
      <c r="B12" s="18">
        <v>2012</v>
      </c>
      <c r="C12" s="24">
        <v>22.867198443579774</v>
      </c>
      <c r="D12" s="24">
        <v>14.642133891213392</v>
      </c>
      <c r="E12" s="24">
        <v>18.903911290322586</v>
      </c>
      <c r="F12" s="24">
        <v>2.6874782608695638</v>
      </c>
      <c r="G12" s="25">
        <v>17255.5</v>
      </c>
      <c r="AF12" s="18">
        <v>10</v>
      </c>
    </row>
    <row r="13" spans="1:32">
      <c r="B13" s="18">
        <v>2013</v>
      </c>
      <c r="C13" s="24">
        <v>36.910423011744001</v>
      </c>
      <c r="D13" s="24">
        <v>24.850004318129706</v>
      </c>
      <c r="E13" s="24">
        <v>33.151755939208378</v>
      </c>
      <c r="F13" s="24">
        <v>3.6573555488823231</v>
      </c>
      <c r="G13" s="25">
        <v>14769.3</v>
      </c>
      <c r="AF13" s="18">
        <v>11</v>
      </c>
    </row>
    <row r="14" spans="1:32">
      <c r="B14" s="18">
        <v>2014</v>
      </c>
      <c r="C14" s="24">
        <v>37.317592129506089</v>
      </c>
      <c r="D14" s="24">
        <v>24.351369994883186</v>
      </c>
      <c r="E14" s="24">
        <v>32.498849429108326</v>
      </c>
      <c r="F14" s="24">
        <v>4.1969709435275586</v>
      </c>
      <c r="G14" s="25"/>
      <c r="AF14" s="18">
        <v>12</v>
      </c>
    </row>
    <row r="16" spans="1:32">
      <c r="AF16" s="18">
        <v>1</v>
      </c>
    </row>
    <row r="17" spans="4:32">
      <c r="AF17" s="18">
        <v>2</v>
      </c>
    </row>
    <row r="18" spans="4:32">
      <c r="AF18" s="18">
        <v>3</v>
      </c>
    </row>
    <row r="19" spans="4:32">
      <c r="AF19" s="18">
        <v>4</v>
      </c>
    </row>
    <row r="20" spans="4:32">
      <c r="AF20" s="18">
        <v>5</v>
      </c>
    </row>
    <row r="21" spans="4:32">
      <c r="AF21" s="18">
        <v>6</v>
      </c>
    </row>
    <row r="22" spans="4:32">
      <c r="AF22" s="18">
        <v>7</v>
      </c>
    </row>
    <row r="23" spans="4:32">
      <c r="AF23" s="18">
        <v>8</v>
      </c>
    </row>
    <row r="24" spans="4:32">
      <c r="AF24" s="18">
        <v>9</v>
      </c>
    </row>
    <row r="25" spans="4:32">
      <c r="AF25" s="18">
        <v>10</v>
      </c>
    </row>
    <row r="26" spans="4:32">
      <c r="D26" s="18" t="s">
        <v>258</v>
      </c>
      <c r="AF26" s="18">
        <v>11</v>
      </c>
    </row>
    <row r="27" spans="4:32">
      <c r="AF27" s="18">
        <v>12</v>
      </c>
    </row>
    <row r="29" spans="4:32">
      <c r="AF29" s="18">
        <v>1</v>
      </c>
    </row>
    <row r="30" spans="4:32">
      <c r="AF30" s="18">
        <v>2</v>
      </c>
    </row>
    <row r="31" spans="4:32">
      <c r="AF31" s="18">
        <v>3</v>
      </c>
    </row>
    <row r="32" spans="4:32">
      <c r="AF32" s="18">
        <v>4</v>
      </c>
    </row>
    <row r="33" spans="32:32">
      <c r="AF33" s="18">
        <v>5</v>
      </c>
    </row>
    <row r="34" spans="32:32">
      <c r="AF34" s="18">
        <v>6</v>
      </c>
    </row>
    <row r="35" spans="32:32">
      <c r="AF35" s="18">
        <v>7</v>
      </c>
    </row>
    <row r="36" spans="32:32">
      <c r="AF36" s="18">
        <v>8</v>
      </c>
    </row>
    <row r="37" spans="32:32">
      <c r="AF37" s="18">
        <v>9</v>
      </c>
    </row>
    <row r="38" spans="32:32">
      <c r="AF38" s="18">
        <v>10</v>
      </c>
    </row>
    <row r="39" spans="32:32">
      <c r="AF39" s="18">
        <v>11</v>
      </c>
    </row>
    <row r="40" spans="32:32">
      <c r="AF40" s="18">
        <v>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G39"/>
  <sheetViews>
    <sheetView topLeftCell="C1" workbookViewId="0">
      <selection activeCell="S29" sqref="S29"/>
    </sheetView>
  </sheetViews>
  <sheetFormatPr defaultRowHeight="12.75"/>
  <cols>
    <col min="1" max="1" width="9.140625" style="3"/>
    <col min="2" max="2" width="47" style="3" bestFit="1" customWidth="1"/>
    <col min="3" max="3" width="9.140625" style="3"/>
    <col min="4" max="4" width="13.28515625" style="3" bestFit="1" customWidth="1"/>
    <col min="5" max="6" width="14.5703125" style="3" bestFit="1" customWidth="1"/>
    <col min="7" max="7" width="17.42578125" style="3" bestFit="1" customWidth="1"/>
    <col min="8" max="16384" width="9.140625" style="3"/>
  </cols>
  <sheetData>
    <row r="1" spans="2:7">
      <c r="B1" s="17" t="s">
        <v>256</v>
      </c>
      <c r="C1" s="17"/>
    </row>
    <row r="2" spans="2:7">
      <c r="B2" s="17"/>
      <c r="C2" s="17"/>
      <c r="E2" s="6" t="s">
        <v>339</v>
      </c>
      <c r="F2" s="6" t="s">
        <v>339</v>
      </c>
      <c r="G2" s="6" t="s">
        <v>339</v>
      </c>
    </row>
    <row r="3" spans="2:7">
      <c r="D3" s="26" t="s">
        <v>259</v>
      </c>
      <c r="E3" s="14" t="s">
        <v>328</v>
      </c>
      <c r="F3" s="15" t="s">
        <v>329</v>
      </c>
      <c r="G3" s="16" t="s">
        <v>260</v>
      </c>
    </row>
    <row r="4" spans="2:7">
      <c r="D4" s="3" t="s">
        <v>273</v>
      </c>
      <c r="E4" s="7">
        <v>47.129999999999988</v>
      </c>
      <c r="F4" s="7">
        <v>40.768947368421045</v>
      </c>
      <c r="G4" s="7">
        <v>5.6415789473684228</v>
      </c>
    </row>
    <row r="5" spans="2:7">
      <c r="D5" s="3" t="s">
        <v>274</v>
      </c>
      <c r="E5" s="7">
        <v>44.776666666666671</v>
      </c>
      <c r="F5" s="7">
        <v>39.906315789473688</v>
      </c>
      <c r="G5" s="7">
        <v>5.1863500000000009</v>
      </c>
    </row>
    <row r="6" spans="2:7">
      <c r="D6" s="3" t="s">
        <v>275</v>
      </c>
      <c r="E6" s="7">
        <v>40.362173913043478</v>
      </c>
      <c r="F6" s="7">
        <v>33.856521739130429</v>
      </c>
      <c r="G6" s="7">
        <v>4.3549130434782608</v>
      </c>
    </row>
    <row r="7" spans="2:7">
      <c r="D7" s="3" t="s">
        <v>276</v>
      </c>
      <c r="E7" s="7">
        <v>38.168999999999997</v>
      </c>
      <c r="F7" s="7">
        <v>30.9925</v>
      </c>
      <c r="G7" s="7">
        <v>4.0050476190476196</v>
      </c>
    </row>
    <row r="8" spans="2:7">
      <c r="D8" s="3" t="s">
        <v>277</v>
      </c>
      <c r="E8" s="7">
        <v>30.766500000000001</v>
      </c>
      <c r="F8" s="7">
        <v>25.653499999999998</v>
      </c>
      <c r="G8" s="7">
        <v>3.8010000000000006</v>
      </c>
    </row>
    <row r="9" spans="2:7">
      <c r="D9" s="3" t="s">
        <v>278</v>
      </c>
      <c r="E9" s="7">
        <v>17.778181818181817</v>
      </c>
      <c r="F9" s="7">
        <v>4.2322222222222221</v>
      </c>
      <c r="G9" s="7">
        <v>4.0438181818181826</v>
      </c>
    </row>
    <row r="10" spans="2:7">
      <c r="D10" s="3" t="s">
        <v>279</v>
      </c>
      <c r="E10" s="7">
        <v>37.190952380952382</v>
      </c>
      <c r="F10" s="7">
        <v>22.808500000000002</v>
      </c>
      <c r="G10" s="7">
        <v>3.7828571428571429</v>
      </c>
    </row>
    <row r="11" spans="2:7">
      <c r="D11" s="3" t="s">
        <v>280</v>
      </c>
      <c r="E11" s="7">
        <v>40.240909090909092</v>
      </c>
      <c r="F11" s="7">
        <v>27.346363636363638</v>
      </c>
      <c r="G11" s="7">
        <v>3.4358636363636363</v>
      </c>
    </row>
    <row r="12" spans="2:7">
      <c r="D12" s="3" t="s">
        <v>281</v>
      </c>
      <c r="E12" s="7">
        <v>36.825714285714291</v>
      </c>
      <c r="F12" s="7">
        <v>27.812777777777779</v>
      </c>
      <c r="G12" s="7">
        <v>3.5788571428571432</v>
      </c>
    </row>
    <row r="13" spans="2:7">
      <c r="D13" s="3" t="s">
        <v>282</v>
      </c>
      <c r="E13" s="7">
        <v>31.630000000000003</v>
      </c>
      <c r="F13" s="7">
        <v>29.061052631578939</v>
      </c>
      <c r="G13" s="7">
        <v>3.3942380952380957</v>
      </c>
    </row>
    <row r="14" spans="2:7">
      <c r="D14" s="3" t="s">
        <v>283</v>
      </c>
      <c r="E14" s="7">
        <v>34.470499999999994</v>
      </c>
      <c r="F14" s="7">
        <v>28.232105263157894</v>
      </c>
      <c r="G14" s="7">
        <v>4.0004761904761894</v>
      </c>
    </row>
    <row r="15" spans="2:7">
      <c r="D15" s="3" t="s">
        <v>284</v>
      </c>
      <c r="E15" s="7">
        <v>34.498695652173922</v>
      </c>
      <c r="F15" s="7">
        <v>30.748000000000008</v>
      </c>
      <c r="G15" s="7">
        <v>4.1632173913043484</v>
      </c>
    </row>
    <row r="16" spans="2:7">
      <c r="D16" s="3" t="s">
        <v>285</v>
      </c>
      <c r="E16" s="7">
        <v>29.715714285714284</v>
      </c>
      <c r="F16" s="7">
        <v>21.801904761904762</v>
      </c>
      <c r="G16" s="7">
        <v>4.2688571428571427</v>
      </c>
    </row>
    <row r="17" spans="4:7">
      <c r="D17" s="3" t="s">
        <v>286</v>
      </c>
      <c r="E17" s="7">
        <v>28.462</v>
      </c>
      <c r="F17" s="7">
        <v>15.146000000000004</v>
      </c>
      <c r="G17" s="7">
        <v>4.0198499999999999</v>
      </c>
    </row>
    <row r="18" spans="4:7">
      <c r="D18" s="3" t="s">
        <v>287</v>
      </c>
      <c r="E18" s="7">
        <v>21.41391304347826</v>
      </c>
      <c r="F18" s="7">
        <v>11.948636363636361</v>
      </c>
      <c r="G18" s="7">
        <v>3.8270869565217391</v>
      </c>
    </row>
    <row r="19" spans="4:7">
      <c r="D19" s="3" t="s">
        <v>288</v>
      </c>
      <c r="E19" s="7">
        <v>30.210476190476182</v>
      </c>
      <c r="F19" s="7">
        <v>8.1022222222222204</v>
      </c>
      <c r="G19" s="7">
        <v>4.0522380952380948</v>
      </c>
    </row>
    <row r="20" spans="4:7">
      <c r="D20" s="3" t="s">
        <v>289</v>
      </c>
      <c r="E20" s="7">
        <v>26.276190476190479</v>
      </c>
      <c r="F20" s="7">
        <v>12.401249999999999</v>
      </c>
      <c r="G20" s="7">
        <v>4.0391904761904769</v>
      </c>
    </row>
    <row r="21" spans="4:7">
      <c r="D21" s="3" t="s">
        <v>290</v>
      </c>
      <c r="E21" s="7">
        <v>25.459090909090911</v>
      </c>
      <c r="F21" s="7">
        <v>4.0666666666666664</v>
      </c>
      <c r="G21" s="7">
        <v>4.2543181818181814</v>
      </c>
    </row>
    <row r="22" spans="4:7">
      <c r="D22" s="3" t="s">
        <v>291</v>
      </c>
      <c r="E22" s="7">
        <v>31.76</v>
      </c>
      <c r="F22" s="7">
        <v>6.5381818181818181</v>
      </c>
      <c r="G22" s="7">
        <v>4.0185499999999994</v>
      </c>
    </row>
    <row r="23" spans="4:7">
      <c r="D23" s="3" t="s">
        <v>292</v>
      </c>
      <c r="E23" s="7">
        <v>34.461739130434786</v>
      </c>
      <c r="F23" s="7">
        <v>19.381904761904757</v>
      </c>
      <c r="G23" s="7">
        <v>3.8035652173913044</v>
      </c>
    </row>
    <row r="24" spans="4:7">
      <c r="D24" s="3" t="s">
        <v>293</v>
      </c>
      <c r="E24" s="7">
        <v>33.791428571428568</v>
      </c>
      <c r="F24" s="7">
        <v>27.495714285714289</v>
      </c>
      <c r="G24" s="7">
        <v>3.748761904761905</v>
      </c>
    </row>
    <row r="25" spans="4:7">
      <c r="D25" s="3" t="s">
        <v>294</v>
      </c>
      <c r="E25" s="7">
        <v>27.073636363636364</v>
      </c>
      <c r="F25" s="7">
        <v>25.175000000000001</v>
      </c>
      <c r="G25" s="7">
        <v>3.328333333333334</v>
      </c>
    </row>
    <row r="26" spans="4:7">
      <c r="D26" s="3" t="s">
        <v>295</v>
      </c>
      <c r="E26" s="7">
        <v>33.327619047619045</v>
      </c>
      <c r="F26" s="7">
        <v>27.966874999999998</v>
      </c>
      <c r="G26" s="7">
        <v>3.7116666666666669</v>
      </c>
    </row>
    <row r="27" spans="4:7">
      <c r="D27" s="3" t="s">
        <v>296</v>
      </c>
      <c r="E27" s="7">
        <v>32.499523809523808</v>
      </c>
      <c r="F27" s="7">
        <v>29.1205</v>
      </c>
      <c r="G27" s="7">
        <v>3.6231428571428572</v>
      </c>
    </row>
    <row r="28" spans="4:7">
      <c r="D28" s="3" t="s">
        <v>261</v>
      </c>
      <c r="E28" s="7">
        <v>26.337142857142855</v>
      </c>
      <c r="F28" s="7">
        <v>23.587647058823531</v>
      </c>
      <c r="G28" s="7">
        <v>2.9205999999999999</v>
      </c>
    </row>
    <row r="29" spans="4:7">
      <c r="D29" s="3" t="s">
        <v>262</v>
      </c>
      <c r="E29" s="7">
        <v>24.68</v>
      </c>
      <c r="F29" s="7">
        <v>22.310476190476187</v>
      </c>
      <c r="G29" s="7">
        <v>2.5929523809523811</v>
      </c>
    </row>
    <row r="30" spans="4:7">
      <c r="D30" s="3" t="s">
        <v>263</v>
      </c>
      <c r="E30" s="7">
        <v>18.877727272727274</v>
      </c>
      <c r="F30" s="7">
        <v>13.30909090909091</v>
      </c>
      <c r="G30" s="7">
        <v>2.1530909090909094</v>
      </c>
    </row>
    <row r="31" spans="4:7">
      <c r="D31" s="3" t="s">
        <v>264</v>
      </c>
      <c r="E31" s="7">
        <v>15.540952380952382</v>
      </c>
      <c r="F31" s="7">
        <v>2.121</v>
      </c>
      <c r="G31" s="7">
        <v>1.8457499999999996</v>
      </c>
    </row>
    <row r="32" spans="4:7">
      <c r="D32" s="3" t="s">
        <v>265</v>
      </c>
      <c r="E32" s="7">
        <v>11.270000000000001</v>
      </c>
      <c r="F32" s="7">
        <v>-0.17363636363636362</v>
      </c>
      <c r="G32" s="7">
        <v>2.2084999999999999</v>
      </c>
    </row>
    <row r="33" spans="4:7">
      <c r="D33" s="3" t="s">
        <v>266</v>
      </c>
      <c r="E33" s="7">
        <v>9.3133333333333344</v>
      </c>
      <c r="F33" s="7">
        <v>-1.7015</v>
      </c>
      <c r="G33" s="7">
        <v>2.1733333333333329</v>
      </c>
    </row>
    <row r="34" spans="4:7">
      <c r="D34" s="3" t="s">
        <v>267</v>
      </c>
      <c r="E34" s="7">
        <v>23.230476190476189</v>
      </c>
      <c r="F34" s="7">
        <v>2.4894117647058822</v>
      </c>
      <c r="G34" s="7">
        <v>2.5594761904761909</v>
      </c>
    </row>
    <row r="35" spans="4:7">
      <c r="D35" s="3" t="s">
        <v>268</v>
      </c>
      <c r="E35" s="7">
        <v>31.37045454545455</v>
      </c>
      <c r="F35" s="7">
        <v>16.253636363636364</v>
      </c>
      <c r="G35" s="7">
        <v>2.6298695652173913</v>
      </c>
    </row>
    <row r="36" spans="4:7">
      <c r="D36" s="3" t="s">
        <v>269</v>
      </c>
      <c r="E36" s="7">
        <v>25.853500000000004</v>
      </c>
      <c r="F36" s="7">
        <v>23.201666666666668</v>
      </c>
      <c r="G36" s="7">
        <v>2.6510000000000002</v>
      </c>
    </row>
    <row r="37" spans="4:7">
      <c r="D37" s="3" t="s">
        <v>270</v>
      </c>
      <c r="E37" s="7">
        <v>32.976956521739133</v>
      </c>
      <c r="F37" s="7">
        <v>27.265217391304343</v>
      </c>
      <c r="G37" s="7">
        <v>3.3713478260869572</v>
      </c>
    </row>
    <row r="38" spans="4:7">
      <c r="D38" s="3" t="s">
        <v>271</v>
      </c>
      <c r="E38" s="7">
        <v>28.687142857142859</v>
      </c>
      <c r="F38" s="7">
        <v>26.220952380952379</v>
      </c>
      <c r="G38" s="7">
        <v>3.6469523809523809</v>
      </c>
    </row>
    <row r="39" spans="4:7">
      <c r="D39" s="3" t="s">
        <v>272</v>
      </c>
      <c r="E39" s="7">
        <v>26.33761904761905</v>
      </c>
      <c r="F39" s="7">
        <v>21.660454545454542</v>
      </c>
      <c r="G39" s="7">
        <v>3.4913000000000003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5:L23"/>
  <sheetViews>
    <sheetView topLeftCell="A16" workbookViewId="0">
      <selection activeCell="M35" sqref="M35"/>
    </sheetView>
  </sheetViews>
  <sheetFormatPr defaultRowHeight="12.75"/>
  <cols>
    <col min="2" max="2" width="12.28515625" bestFit="1" customWidth="1"/>
  </cols>
  <sheetData>
    <row r="5" spans="2:12">
      <c r="B5" t="s">
        <v>340</v>
      </c>
    </row>
    <row r="6" spans="2:12">
      <c r="B6" s="27" t="s">
        <v>299</v>
      </c>
      <c r="C6" s="27">
        <v>2004</v>
      </c>
      <c r="D6" s="27">
        <v>2005</v>
      </c>
      <c r="E6" s="27">
        <v>2006</v>
      </c>
      <c r="F6" s="27">
        <v>2007</v>
      </c>
      <c r="G6" s="27">
        <v>2008</v>
      </c>
      <c r="H6" s="27">
        <v>2009</v>
      </c>
      <c r="I6" s="27">
        <v>2010</v>
      </c>
      <c r="J6" s="27">
        <v>2011</v>
      </c>
      <c r="K6" s="27">
        <v>2012</v>
      </c>
      <c r="L6" s="27">
        <v>2013</v>
      </c>
    </row>
    <row r="7" spans="2:12">
      <c r="B7" t="s">
        <v>300</v>
      </c>
      <c r="C7" s="28">
        <v>5275.8499999999995</v>
      </c>
      <c r="D7" s="28">
        <v>5360.850513698635</v>
      </c>
      <c r="E7" s="28">
        <v>4635.183504566211</v>
      </c>
      <c r="F7" s="28">
        <v>5333.8</v>
      </c>
      <c r="G7" s="28">
        <v>5475.6100000000006</v>
      </c>
      <c r="H7" s="28">
        <v>4899.49595890411</v>
      </c>
      <c r="I7" s="28">
        <v>5395.65</v>
      </c>
      <c r="J7" s="28">
        <v>4235.3</v>
      </c>
      <c r="K7" s="28">
        <v>3954.3</v>
      </c>
      <c r="L7" s="28">
        <v>4707.8999999999996</v>
      </c>
    </row>
    <row r="8" spans="2:12">
      <c r="B8" t="s">
        <v>301</v>
      </c>
      <c r="C8" s="28">
        <v>2670.1</v>
      </c>
      <c r="D8" s="28">
        <v>2551.7000000000003</v>
      </c>
      <c r="E8" s="28">
        <v>2340.3999999999996</v>
      </c>
      <c r="F8" s="28">
        <v>2698.2000000000003</v>
      </c>
      <c r="G8" s="28">
        <v>3293.7</v>
      </c>
      <c r="H8" s="28">
        <v>3412.7999999999997</v>
      </c>
      <c r="I8" s="28">
        <v>3180.6</v>
      </c>
      <c r="J8" s="28">
        <v>1720.2700000000002</v>
      </c>
      <c r="K8" s="28">
        <v>2244.6999999999998</v>
      </c>
      <c r="L8" s="28">
        <v>3404.45</v>
      </c>
    </row>
    <row r="9" spans="2:12">
      <c r="B9" t="s">
        <v>302</v>
      </c>
      <c r="C9" s="28">
        <v>1022.5</v>
      </c>
      <c r="D9" s="28">
        <v>940.89874429223744</v>
      </c>
      <c r="E9" s="28">
        <v>1064.8718036529681</v>
      </c>
      <c r="F9" s="28">
        <v>925.6</v>
      </c>
      <c r="G9" s="28">
        <v>1056.2</v>
      </c>
      <c r="H9" s="28">
        <v>757.3</v>
      </c>
      <c r="I9" s="28">
        <v>1054.9000000000001</v>
      </c>
      <c r="J9" s="28">
        <v>548.70000000000005</v>
      </c>
      <c r="K9" s="28">
        <v>1065.5</v>
      </c>
      <c r="L9" s="28">
        <v>965.9</v>
      </c>
    </row>
    <row r="10" spans="2:12">
      <c r="B10" t="s">
        <v>303</v>
      </c>
      <c r="C10" s="28">
        <v>152</v>
      </c>
      <c r="D10" s="28">
        <v>113.67420091324202</v>
      </c>
      <c r="E10" s="28">
        <v>327.14942922374428</v>
      </c>
      <c r="F10" s="28">
        <v>482.6</v>
      </c>
      <c r="G10" s="28">
        <v>749.9</v>
      </c>
      <c r="H10" s="28">
        <v>922.7</v>
      </c>
      <c r="I10" s="28">
        <v>1129.7</v>
      </c>
      <c r="J10" s="28">
        <v>1668</v>
      </c>
      <c r="K10" s="28">
        <v>2006.6</v>
      </c>
      <c r="L10" s="28">
        <v>2560.6</v>
      </c>
    </row>
    <row r="11" spans="2:12">
      <c r="B11" t="s">
        <v>304</v>
      </c>
      <c r="C11" s="28">
        <v>13426.6</v>
      </c>
      <c r="D11" s="28">
        <v>13058.4730593607</v>
      </c>
      <c r="E11" s="28">
        <v>15317.099657534245</v>
      </c>
      <c r="F11" s="28">
        <v>14223.8</v>
      </c>
      <c r="G11" s="28">
        <v>14362</v>
      </c>
      <c r="H11" s="28">
        <v>14355.7</v>
      </c>
      <c r="I11" s="28">
        <v>13407.1</v>
      </c>
      <c r="J11" s="28">
        <v>18279.3</v>
      </c>
      <c r="K11" s="28">
        <v>17255.5</v>
      </c>
      <c r="L11" s="28">
        <v>14769.3</v>
      </c>
    </row>
    <row r="12" spans="2:12">
      <c r="B12" t="s">
        <v>305</v>
      </c>
      <c r="C12" s="28">
        <v>372.5</v>
      </c>
      <c r="D12" s="28">
        <v>330.57796803652963</v>
      </c>
      <c r="E12" s="28">
        <v>358.89052511415525</v>
      </c>
      <c r="F12" s="28">
        <v>345.9</v>
      </c>
      <c r="G12" s="28">
        <v>350.6</v>
      </c>
      <c r="H12" s="28">
        <v>406.6</v>
      </c>
      <c r="I12" s="28">
        <v>449.2</v>
      </c>
      <c r="J12" s="28">
        <v>440.3</v>
      </c>
      <c r="K12" s="28">
        <v>447.79999999999995</v>
      </c>
      <c r="L12" s="28">
        <v>500.5</v>
      </c>
    </row>
    <row r="13" spans="2:12">
      <c r="B13" t="s">
        <v>306</v>
      </c>
      <c r="C13" s="28">
        <v>22919.55</v>
      </c>
      <c r="D13" s="28">
        <v>22356.174486301345</v>
      </c>
      <c r="E13" s="28">
        <v>24043.594920091324</v>
      </c>
      <c r="F13" s="28">
        <v>24009.9</v>
      </c>
      <c r="G13" s="28">
        <v>25288.010000000002</v>
      </c>
      <c r="H13" s="28">
        <v>24754.595958904109</v>
      </c>
      <c r="I13" s="28">
        <v>24617.15</v>
      </c>
      <c r="J13" s="28">
        <v>26891.87</v>
      </c>
      <c r="K13" s="28">
        <v>26974.399999999998</v>
      </c>
      <c r="L13" s="28">
        <v>26908.65</v>
      </c>
    </row>
    <row r="14" spans="2:12"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2:12">
      <c r="B15" t="s">
        <v>307</v>
      </c>
    </row>
    <row r="16" spans="2:12">
      <c r="B16" s="27" t="s">
        <v>299</v>
      </c>
      <c r="C16" s="27">
        <v>2004</v>
      </c>
      <c r="D16" s="27">
        <v>2005</v>
      </c>
      <c r="E16" s="27">
        <v>2006</v>
      </c>
      <c r="F16" s="27">
        <v>2007</v>
      </c>
      <c r="G16" s="27">
        <v>2008</v>
      </c>
      <c r="H16" s="27">
        <v>2009</v>
      </c>
      <c r="I16" s="27">
        <v>2010</v>
      </c>
      <c r="J16" s="27">
        <v>2011</v>
      </c>
      <c r="K16" s="27">
        <v>2012</v>
      </c>
      <c r="L16" s="27">
        <v>2013</v>
      </c>
    </row>
    <row r="17" spans="2:12">
      <c r="B17" t="s">
        <v>300</v>
      </c>
      <c r="C17" s="28">
        <v>23.018994701030341</v>
      </c>
      <c r="D17" s="28">
        <v>23.979283740979362</v>
      </c>
      <c r="E17" s="28">
        <v>19.278246534976166</v>
      </c>
      <c r="F17" s="28">
        <v>22.215002977938266</v>
      </c>
      <c r="G17" s="28">
        <v>21.652988906600402</v>
      </c>
      <c r="H17" s="28">
        <v>19.792267936983983</v>
      </c>
      <c r="I17" s="28">
        <v>21.918256175064943</v>
      </c>
      <c r="J17" s="28">
        <v>15.749369605014454</v>
      </c>
      <c r="K17" s="28">
        <v>14.659454890562905</v>
      </c>
      <c r="L17" s="28">
        <v>17.495860996371054</v>
      </c>
    </row>
    <row r="18" spans="2:12">
      <c r="B18" t="s">
        <v>301</v>
      </c>
      <c r="C18" s="28">
        <v>11.649879687864727</v>
      </c>
      <c r="D18" s="28">
        <v>11.413849008753909</v>
      </c>
      <c r="E18" s="28">
        <v>9.7339853203245958</v>
      </c>
      <c r="F18" s="28">
        <v>11.237864380942861</v>
      </c>
      <c r="G18" s="28">
        <v>13.024749673857292</v>
      </c>
      <c r="H18" s="28">
        <v>13.786530814987637</v>
      </c>
      <c r="I18" s="28">
        <v>12.920260875040368</v>
      </c>
      <c r="J18" s="28">
        <v>6.3969891271971795</v>
      </c>
      <c r="K18" s="28">
        <v>8.3215938074618894</v>
      </c>
      <c r="L18" s="28">
        <v>12.651879600054256</v>
      </c>
    </row>
    <row r="19" spans="2:12">
      <c r="B19" t="s">
        <v>302</v>
      </c>
      <c r="C19" s="28">
        <v>4.4612568745895977</v>
      </c>
      <c r="D19" s="28">
        <v>4.2086750793109502</v>
      </c>
      <c r="E19" s="28">
        <v>4.4289209130001579</v>
      </c>
      <c r="F19" s="28">
        <v>3.8550764476320185</v>
      </c>
      <c r="G19" s="28">
        <v>4.1766829418368623</v>
      </c>
      <c r="H19" s="28">
        <v>3.0592298951565104</v>
      </c>
      <c r="I19" s="28">
        <v>4.285223919097052</v>
      </c>
      <c r="J19" s="28">
        <v>2.0403936208229481</v>
      </c>
      <c r="K19" s="28">
        <v>3.9500415208493984</v>
      </c>
      <c r="L19" s="28">
        <v>3.5895520585387968</v>
      </c>
    </row>
    <row r="20" spans="2:12">
      <c r="B20" t="s">
        <v>303</v>
      </c>
      <c r="C20" s="28">
        <v>0.66318928600256122</v>
      </c>
      <c r="D20" s="28">
        <v>0.50846892871987304</v>
      </c>
      <c r="E20" s="28">
        <v>1.3606510603386162</v>
      </c>
      <c r="F20" s="28">
        <v>2.0100042065981114</v>
      </c>
      <c r="G20" s="28">
        <v>2.9654369798177078</v>
      </c>
      <c r="H20" s="28">
        <v>3.7273886494928203</v>
      </c>
      <c r="I20" s="28">
        <v>4.5890771271247885</v>
      </c>
      <c r="J20" s="28">
        <v>6.2026181146941441</v>
      </c>
      <c r="K20" s="28">
        <v>7.4389050358858775</v>
      </c>
      <c r="L20" s="28">
        <v>9.5158991625369538</v>
      </c>
    </row>
    <row r="21" spans="2:12">
      <c r="B21" t="s">
        <v>304</v>
      </c>
      <c r="C21" s="28">
        <v>58.581429391065711</v>
      </c>
      <c r="D21" s="28">
        <v>58.4110356955848</v>
      </c>
      <c r="E21" s="28">
        <v>63.705530343696481</v>
      </c>
      <c r="F21" s="28">
        <v>59.241396257377154</v>
      </c>
      <c r="G21" s="28">
        <v>56.793713700682645</v>
      </c>
      <c r="H21" s="28">
        <v>57.992059429418099</v>
      </c>
      <c r="I21" s="28">
        <v>54.462437772041042</v>
      </c>
      <c r="J21" s="28">
        <v>67.973331716983608</v>
      </c>
      <c r="K21" s="28">
        <v>63.969912213061278</v>
      </c>
      <c r="L21" s="28">
        <v>54.886811489985554</v>
      </c>
    </row>
    <row r="22" spans="2:12">
      <c r="B22" t="s">
        <v>305</v>
      </c>
      <c r="C22" s="28">
        <v>1.625250059447066</v>
      </c>
      <c r="D22" s="28">
        <v>1.4786875466511049</v>
      </c>
      <c r="E22" s="28">
        <v>1.4926658276639777</v>
      </c>
      <c r="F22" s="28">
        <v>1.4406557295115763</v>
      </c>
      <c r="G22" s="28">
        <v>1.3864277972050787</v>
      </c>
      <c r="H22" s="28">
        <v>1.6425232739609632</v>
      </c>
      <c r="I22" s="28">
        <v>1.8247441316318094</v>
      </c>
      <c r="J22" s="28">
        <v>1.6372978152876687</v>
      </c>
      <c r="K22" s="28">
        <v>1.6600925321786582</v>
      </c>
      <c r="L22" s="28">
        <v>1.859996692513374</v>
      </c>
    </row>
    <row r="23" spans="2:12">
      <c r="B23" t="s">
        <v>306</v>
      </c>
      <c r="C23" s="28">
        <v>100</v>
      </c>
      <c r="D23" s="28">
        <v>100</v>
      </c>
      <c r="E23" s="28">
        <v>100</v>
      </c>
      <c r="F23" s="28">
        <v>100</v>
      </c>
      <c r="G23" s="28">
        <v>100</v>
      </c>
      <c r="H23" s="28">
        <v>100</v>
      </c>
      <c r="I23" s="28">
        <v>100</v>
      </c>
      <c r="J23" s="28">
        <v>100</v>
      </c>
      <c r="K23" s="28">
        <v>100</v>
      </c>
      <c r="L23" s="28">
        <v>100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12"/>
  <sheetViews>
    <sheetView topLeftCell="C1" workbookViewId="0">
      <selection activeCell="Q25" sqref="Q25"/>
    </sheetView>
  </sheetViews>
  <sheetFormatPr defaultRowHeight="12.75"/>
  <cols>
    <col min="1" max="1" width="9.140625" style="3"/>
    <col min="2" max="3" width="25" style="3" bestFit="1" customWidth="1"/>
    <col min="4" max="4" width="34.42578125" style="3" bestFit="1" customWidth="1"/>
    <col min="5" max="16384" width="9.140625" style="3"/>
  </cols>
  <sheetData>
    <row r="1" spans="1:24">
      <c r="A1" s="3" t="s">
        <v>258</v>
      </c>
    </row>
    <row r="2" spans="1:24" ht="13.5" thickBot="1"/>
    <row r="3" spans="1:24" ht="13.5" thickBot="1">
      <c r="D3" s="35" t="s">
        <v>330</v>
      </c>
    </row>
    <row r="4" spans="1:24" ht="13.5" thickBot="1">
      <c r="D4" s="3" t="s">
        <v>331</v>
      </c>
      <c r="E4" s="36">
        <v>2016</v>
      </c>
      <c r="F4" s="36">
        <v>2017</v>
      </c>
      <c r="G4" s="36">
        <v>2018</v>
      </c>
      <c r="H4" s="36">
        <v>2019</v>
      </c>
      <c r="I4" s="36">
        <v>2020</v>
      </c>
      <c r="J4" s="36">
        <v>2021</v>
      </c>
      <c r="K4" s="36">
        <v>2022</v>
      </c>
      <c r="L4" s="36">
        <v>2023</v>
      </c>
      <c r="M4" s="36">
        <v>2024</v>
      </c>
      <c r="N4" s="36">
        <v>2025</v>
      </c>
      <c r="O4" s="36">
        <v>2026</v>
      </c>
      <c r="P4" s="36">
        <v>2027</v>
      </c>
      <c r="Q4" s="36">
        <v>2028</v>
      </c>
      <c r="R4" s="36">
        <v>2029</v>
      </c>
      <c r="S4" s="36">
        <v>2030</v>
      </c>
      <c r="T4" s="36">
        <v>2031</v>
      </c>
      <c r="U4" s="36">
        <v>2032</v>
      </c>
      <c r="V4" s="36">
        <v>2033</v>
      </c>
      <c r="W4" s="36">
        <v>2034</v>
      </c>
      <c r="X4" s="36">
        <v>2035</v>
      </c>
    </row>
    <row r="5" spans="1:24" ht="13.5" thickTop="1">
      <c r="C5" s="3" t="s">
        <v>332</v>
      </c>
      <c r="D5" s="38" t="s">
        <v>333</v>
      </c>
      <c r="E5" s="8">
        <v>12.056187063412867</v>
      </c>
      <c r="F5" s="8">
        <v>12.658996416583511</v>
      </c>
      <c r="G5" s="8">
        <v>13.291946237412686</v>
      </c>
      <c r="H5" s="8">
        <v>13.956543549283321</v>
      </c>
      <c r="I5" s="8">
        <v>14.654370726747487</v>
      </c>
      <c r="J5" s="8">
        <v>15.387089263084862</v>
      </c>
      <c r="K5" s="8">
        <v>16.156443726239107</v>
      </c>
      <c r="L5" s="8">
        <v>16.964265912551063</v>
      </c>
      <c r="M5" s="8">
        <v>17.812479208178619</v>
      </c>
      <c r="N5" s="8">
        <v>18.70310316858755</v>
      </c>
      <c r="O5" s="8">
        <v>19.638258327016928</v>
      </c>
      <c r="P5" s="8">
        <v>20.620171243367775</v>
      </c>
      <c r="Q5" s="8">
        <v>21.651179805536163</v>
      </c>
      <c r="R5" s="8">
        <v>22.733738795812972</v>
      </c>
      <c r="S5" s="8">
        <v>23.870425735603622</v>
      </c>
      <c r="T5" s="8">
        <v>25.063947022383804</v>
      </c>
      <c r="U5" s="8">
        <v>26.317144373502995</v>
      </c>
      <c r="V5" s="8">
        <v>27.633001592178147</v>
      </c>
      <c r="W5" s="8">
        <v>29.014651671787057</v>
      </c>
      <c r="X5" s="8">
        <v>30.46538425537641</v>
      </c>
    </row>
    <row r="6" spans="1:24">
      <c r="D6" s="38" t="s">
        <v>334</v>
      </c>
      <c r="E6" s="8">
        <v>12.056187063412867</v>
      </c>
      <c r="F6" s="8">
        <v>12.658996416583511</v>
      </c>
      <c r="G6" s="8">
        <v>13.291946237412686</v>
      </c>
      <c r="H6" s="8">
        <v>13.956543549283321</v>
      </c>
      <c r="I6" s="8">
        <v>14.654370726747487</v>
      </c>
      <c r="J6" s="8">
        <v>15.387089263084862</v>
      </c>
      <c r="K6" s="8">
        <v>16.156443726239107</v>
      </c>
      <c r="L6" s="8">
        <v>16.964265912551063</v>
      </c>
      <c r="M6" s="8">
        <v>17.812479208178619</v>
      </c>
      <c r="N6" s="8">
        <v>18.70310316858755</v>
      </c>
      <c r="O6" s="8">
        <v>19.638258327016928</v>
      </c>
      <c r="P6" s="8">
        <v>20.620171243367775</v>
      </c>
      <c r="Q6" s="8">
        <v>21.651179805536163</v>
      </c>
      <c r="R6" s="8">
        <v>22.733738795812972</v>
      </c>
      <c r="S6" s="8">
        <v>23.870425735603622</v>
      </c>
      <c r="T6" s="8">
        <v>25.063947022383804</v>
      </c>
      <c r="U6" s="8">
        <v>26.317144373502995</v>
      </c>
      <c r="V6" s="8">
        <v>27.633001592178147</v>
      </c>
      <c r="W6" s="8">
        <v>29.014651671787057</v>
      </c>
      <c r="X6" s="8">
        <v>30.46538425537641</v>
      </c>
    </row>
    <row r="7" spans="1:24">
      <c r="D7" s="38"/>
    </row>
    <row r="8" spans="1:24">
      <c r="D8" s="38" t="s">
        <v>335</v>
      </c>
      <c r="E8" s="7">
        <v>0.93623297888790824</v>
      </c>
      <c r="F8" s="7">
        <v>0.98304462783230362</v>
      </c>
      <c r="G8" s="7">
        <v>1.0321968592239188</v>
      </c>
      <c r="H8" s="7">
        <v>1.0838067021851148</v>
      </c>
      <c r="I8" s="7">
        <v>1.1379970372943706</v>
      </c>
      <c r="J8" s="7">
        <v>1.1948968891590892</v>
      </c>
      <c r="K8" s="7">
        <v>1.2546417336170437</v>
      </c>
      <c r="L8" s="7">
        <v>1.317373820297896</v>
      </c>
      <c r="M8" s="7">
        <v>1.3832425113127911</v>
      </c>
      <c r="N8" s="7">
        <v>1.4524046368784305</v>
      </c>
      <c r="O8" s="7">
        <v>1.525024868722352</v>
      </c>
      <c r="P8" s="7">
        <v>1.6012761121584698</v>
      </c>
      <c r="Q8" s="7">
        <v>1.6813399177663932</v>
      </c>
      <c r="R8" s="7">
        <v>1.7654069136547128</v>
      </c>
      <c r="S8" s="7">
        <v>1.8536772593374486</v>
      </c>
      <c r="T8" s="7">
        <v>1.9463611223043211</v>
      </c>
      <c r="U8" s="7">
        <v>2.0436791784195374</v>
      </c>
      <c r="V8" s="7">
        <v>2.1458631373405144</v>
      </c>
      <c r="W8" s="7">
        <v>2.2531562942075403</v>
      </c>
      <c r="X8" s="7">
        <v>2.3658141089179172</v>
      </c>
    </row>
    <row r="9" spans="1:24">
      <c r="D9" s="38" t="s">
        <v>336</v>
      </c>
      <c r="E9" s="7">
        <v>4.681164894439541</v>
      </c>
      <c r="F9" s="7">
        <v>4.915223139161518</v>
      </c>
      <c r="G9" s="7">
        <v>5.1609842961195938</v>
      </c>
      <c r="H9" s="7">
        <v>5.4190335109255736</v>
      </c>
      <c r="I9" s="7">
        <v>5.6899851864718523</v>
      </c>
      <c r="J9" s="7">
        <v>5.9744844457954454</v>
      </c>
      <c r="K9" s="7">
        <v>6.2732086680852186</v>
      </c>
      <c r="L9" s="7">
        <v>6.5868691014894791</v>
      </c>
      <c r="M9" s="7">
        <v>6.9162125565639547</v>
      </c>
      <c r="N9" s="7">
        <v>7.2620231843921523</v>
      </c>
      <c r="O9" s="7">
        <v>7.6251243436117599</v>
      </c>
      <c r="P9" s="7">
        <v>8.0063805607923477</v>
      </c>
      <c r="Q9" s="7">
        <v>8.406699588831966</v>
      </c>
      <c r="R9" s="7">
        <v>8.8270345682735645</v>
      </c>
      <c r="S9" s="7">
        <v>9.2683862966872432</v>
      </c>
      <c r="T9" s="7">
        <v>9.7318056115216045</v>
      </c>
      <c r="U9" s="7">
        <v>10.218395892097686</v>
      </c>
      <c r="V9" s="7">
        <v>10.72931568670257</v>
      </c>
      <c r="W9" s="7">
        <v>11.2657814710377</v>
      </c>
      <c r="X9" s="7">
        <v>11.829070544589586</v>
      </c>
    </row>
    <row r="10" spans="1:24">
      <c r="D10" s="38"/>
    </row>
    <row r="11" spans="1:24">
      <c r="D11" s="38"/>
    </row>
    <row r="12" spans="1:24">
      <c r="C12" s="3" t="s">
        <v>337</v>
      </c>
      <c r="D12" s="39" t="s">
        <v>338</v>
      </c>
      <c r="E12" s="7">
        <v>27.215574566138383</v>
      </c>
      <c r="F12" s="7">
        <v>27.215574566138383</v>
      </c>
      <c r="G12" s="7">
        <v>27.215574566138383</v>
      </c>
      <c r="H12" s="7">
        <v>27.215574566138383</v>
      </c>
      <c r="I12" s="7">
        <v>27.215574566138383</v>
      </c>
      <c r="J12" s="7">
        <v>27.215574566138383</v>
      </c>
      <c r="K12" s="7">
        <v>27.215574566138383</v>
      </c>
      <c r="L12" s="7">
        <v>27.215574566138383</v>
      </c>
      <c r="M12" s="7">
        <v>27.215574566138383</v>
      </c>
      <c r="N12" s="7">
        <v>27.215574566138383</v>
      </c>
      <c r="O12" s="7">
        <v>27.215574566138383</v>
      </c>
      <c r="P12" s="7">
        <v>27.215574566138383</v>
      </c>
      <c r="Q12" s="7">
        <v>27.215574566138383</v>
      </c>
      <c r="R12" s="7">
        <v>27.215574566138383</v>
      </c>
      <c r="S12" s="7">
        <v>27.215574566138383</v>
      </c>
      <c r="T12" s="7">
        <v>27.215574566138383</v>
      </c>
      <c r="U12" s="7">
        <v>27.215574566138383</v>
      </c>
      <c r="V12" s="7">
        <v>27.215574566138383</v>
      </c>
      <c r="W12" s="7">
        <v>27.215574566138383</v>
      </c>
      <c r="X12" s="7">
        <v>27.215574566138383</v>
      </c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IH14"/>
  <sheetViews>
    <sheetView workbookViewId="0">
      <selection activeCell="B21" sqref="B21"/>
    </sheetView>
  </sheetViews>
  <sheetFormatPr defaultRowHeight="12.75"/>
  <cols>
    <col min="1" max="1" width="4.5703125" bestFit="1" customWidth="1"/>
    <col min="2" max="2" width="32" bestFit="1" customWidth="1"/>
    <col min="3" max="242" width="8" bestFit="1" customWidth="1"/>
  </cols>
  <sheetData>
    <row r="2" spans="2:242">
      <c r="B2" s="12" t="s">
        <v>341</v>
      </c>
    </row>
    <row r="3" spans="2:242">
      <c r="B3" t="s">
        <v>308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16</v>
      </c>
      <c r="J3" s="12" t="s">
        <v>17</v>
      </c>
      <c r="K3" s="12" t="s">
        <v>18</v>
      </c>
      <c r="L3" s="12" t="s">
        <v>19</v>
      </c>
      <c r="M3" s="12" t="s">
        <v>20</v>
      </c>
      <c r="N3" s="12" t="s">
        <v>21</v>
      </c>
      <c r="O3" s="12" t="s">
        <v>22</v>
      </c>
      <c r="P3" s="12" t="s">
        <v>23</v>
      </c>
      <c r="Q3" s="12" t="s">
        <v>24</v>
      </c>
      <c r="R3" s="12" t="s">
        <v>25</v>
      </c>
      <c r="S3" s="12" t="s">
        <v>26</v>
      </c>
      <c r="T3" s="12" t="s">
        <v>27</v>
      </c>
      <c r="U3" s="12" t="s">
        <v>28</v>
      </c>
      <c r="V3" s="12" t="s">
        <v>29</v>
      </c>
      <c r="W3" s="12" t="s">
        <v>30</v>
      </c>
      <c r="X3" s="12" t="s">
        <v>31</v>
      </c>
      <c r="Y3" s="12" t="s">
        <v>32</v>
      </c>
      <c r="Z3" s="12" t="s">
        <v>33</v>
      </c>
      <c r="AA3" s="12" t="s">
        <v>34</v>
      </c>
      <c r="AB3" s="12" t="s">
        <v>35</v>
      </c>
      <c r="AC3" s="12" t="s">
        <v>36</v>
      </c>
      <c r="AD3" s="12" t="s">
        <v>37</v>
      </c>
      <c r="AE3" s="12" t="s">
        <v>38</v>
      </c>
      <c r="AF3" s="12" t="s">
        <v>39</v>
      </c>
      <c r="AG3" s="12" t="s">
        <v>40</v>
      </c>
      <c r="AH3" s="12" t="s">
        <v>41</v>
      </c>
      <c r="AI3" s="12" t="s">
        <v>42</v>
      </c>
      <c r="AJ3" s="12" t="s">
        <v>43</v>
      </c>
      <c r="AK3" s="12" t="s">
        <v>44</v>
      </c>
      <c r="AL3" s="12" t="s">
        <v>45</v>
      </c>
      <c r="AM3" s="12" t="s">
        <v>46</v>
      </c>
      <c r="AN3" s="12" t="s">
        <v>47</v>
      </c>
      <c r="AO3" s="12" t="s">
        <v>48</v>
      </c>
      <c r="AP3" s="12" t="s">
        <v>49</v>
      </c>
      <c r="AQ3" s="12" t="s">
        <v>50</v>
      </c>
      <c r="AR3" s="12" t="s">
        <v>51</v>
      </c>
      <c r="AS3" s="12" t="s">
        <v>52</v>
      </c>
      <c r="AT3" s="12" t="s">
        <v>53</v>
      </c>
      <c r="AU3" s="12" t="s">
        <v>54</v>
      </c>
      <c r="AV3" s="12" t="s">
        <v>55</v>
      </c>
      <c r="AW3" s="12" t="s">
        <v>56</v>
      </c>
      <c r="AX3" s="12" t="s">
        <v>57</v>
      </c>
      <c r="AY3" s="12" t="s">
        <v>58</v>
      </c>
      <c r="AZ3" s="12" t="s">
        <v>59</v>
      </c>
      <c r="BA3" s="12" t="s">
        <v>60</v>
      </c>
      <c r="BB3" s="12" t="s">
        <v>61</v>
      </c>
      <c r="BC3" s="12" t="s">
        <v>62</v>
      </c>
      <c r="BD3" s="12" t="s">
        <v>63</v>
      </c>
      <c r="BE3" s="12" t="s">
        <v>64</v>
      </c>
      <c r="BF3" s="12" t="s">
        <v>65</v>
      </c>
      <c r="BG3" s="12" t="s">
        <v>66</v>
      </c>
      <c r="BH3" s="12" t="s">
        <v>67</v>
      </c>
      <c r="BI3" s="12" t="s">
        <v>68</v>
      </c>
      <c r="BJ3" s="12" t="s">
        <v>69</v>
      </c>
      <c r="BK3" s="12" t="s">
        <v>70</v>
      </c>
      <c r="BL3" s="12" t="s">
        <v>71</v>
      </c>
      <c r="BM3" s="12" t="s">
        <v>72</v>
      </c>
      <c r="BN3" s="12" t="s">
        <v>73</v>
      </c>
      <c r="BO3" s="12" t="s">
        <v>74</v>
      </c>
      <c r="BP3" s="12" t="s">
        <v>75</v>
      </c>
      <c r="BQ3" s="12" t="s">
        <v>76</v>
      </c>
      <c r="BR3" s="12" t="s">
        <v>77</v>
      </c>
      <c r="BS3" s="12" t="s">
        <v>78</v>
      </c>
      <c r="BT3" s="12" t="s">
        <v>79</v>
      </c>
      <c r="BU3" s="12" t="s">
        <v>80</v>
      </c>
      <c r="BV3" s="12" t="s">
        <v>81</v>
      </c>
      <c r="BW3" s="12" t="s">
        <v>82</v>
      </c>
      <c r="BX3" s="12" t="s">
        <v>83</v>
      </c>
      <c r="BY3" s="12" t="s">
        <v>84</v>
      </c>
      <c r="BZ3" s="12" t="s">
        <v>85</v>
      </c>
      <c r="CA3" s="12" t="s">
        <v>86</v>
      </c>
      <c r="CB3" s="12" t="s">
        <v>87</v>
      </c>
      <c r="CC3" s="12" t="s">
        <v>88</v>
      </c>
      <c r="CD3" s="12" t="s">
        <v>89</v>
      </c>
      <c r="CE3" s="12" t="s">
        <v>90</v>
      </c>
      <c r="CF3" s="12" t="s">
        <v>91</v>
      </c>
      <c r="CG3" s="12" t="s">
        <v>92</v>
      </c>
      <c r="CH3" s="12" t="s">
        <v>93</v>
      </c>
      <c r="CI3" s="12" t="s">
        <v>94</v>
      </c>
      <c r="CJ3" s="12" t="s">
        <v>95</v>
      </c>
      <c r="CK3" s="12" t="s">
        <v>96</v>
      </c>
      <c r="CL3" s="12" t="s">
        <v>97</v>
      </c>
      <c r="CM3" s="12" t="s">
        <v>98</v>
      </c>
      <c r="CN3" s="12" t="s">
        <v>99</v>
      </c>
      <c r="CO3" s="12" t="s">
        <v>100</v>
      </c>
      <c r="CP3" s="12" t="s">
        <v>101</v>
      </c>
      <c r="CQ3" s="12" t="s">
        <v>102</v>
      </c>
      <c r="CR3" s="12" t="s">
        <v>103</v>
      </c>
      <c r="CS3" s="12" t="s">
        <v>104</v>
      </c>
      <c r="CT3" s="12" t="s">
        <v>105</v>
      </c>
      <c r="CU3" s="12" t="s">
        <v>106</v>
      </c>
      <c r="CV3" s="12" t="s">
        <v>107</v>
      </c>
      <c r="CW3" s="12" t="s">
        <v>108</v>
      </c>
      <c r="CX3" s="12" t="s">
        <v>109</v>
      </c>
      <c r="CY3" s="12" t="s">
        <v>110</v>
      </c>
      <c r="CZ3" s="12" t="s">
        <v>111</v>
      </c>
      <c r="DA3" s="12" t="s">
        <v>112</v>
      </c>
      <c r="DB3" s="12" t="s">
        <v>113</v>
      </c>
      <c r="DC3" s="12" t="s">
        <v>114</v>
      </c>
      <c r="DD3" s="12" t="s">
        <v>115</v>
      </c>
      <c r="DE3" s="12" t="s">
        <v>116</v>
      </c>
      <c r="DF3" s="12" t="s">
        <v>117</v>
      </c>
      <c r="DG3" s="12" t="s">
        <v>118</v>
      </c>
      <c r="DH3" s="12" t="s">
        <v>119</v>
      </c>
      <c r="DI3" s="12" t="s">
        <v>120</v>
      </c>
      <c r="DJ3" s="12" t="s">
        <v>121</v>
      </c>
      <c r="DK3" s="12" t="s">
        <v>122</v>
      </c>
      <c r="DL3" s="12" t="s">
        <v>123</v>
      </c>
      <c r="DM3" s="12" t="s">
        <v>124</v>
      </c>
      <c r="DN3" s="12" t="s">
        <v>125</v>
      </c>
      <c r="DO3" s="12" t="s">
        <v>126</v>
      </c>
      <c r="DP3" s="12" t="s">
        <v>127</v>
      </c>
      <c r="DQ3" s="12" t="s">
        <v>128</v>
      </c>
      <c r="DR3" s="12" t="s">
        <v>129</v>
      </c>
      <c r="DS3" s="12" t="s">
        <v>130</v>
      </c>
      <c r="DT3" s="12" t="s">
        <v>131</v>
      </c>
      <c r="DU3" s="12" t="s">
        <v>132</v>
      </c>
      <c r="DV3" s="12" t="s">
        <v>133</v>
      </c>
      <c r="DW3" s="12" t="s">
        <v>134</v>
      </c>
      <c r="DX3" s="12" t="s">
        <v>135</v>
      </c>
      <c r="DY3" s="12" t="s">
        <v>136</v>
      </c>
      <c r="DZ3" s="12" t="s">
        <v>137</v>
      </c>
      <c r="EA3" s="12" t="s">
        <v>138</v>
      </c>
      <c r="EB3" s="12" t="s">
        <v>139</v>
      </c>
      <c r="EC3" s="12" t="s">
        <v>140</v>
      </c>
      <c r="ED3" s="12" t="s">
        <v>141</v>
      </c>
      <c r="EE3" s="12" t="s">
        <v>142</v>
      </c>
      <c r="EF3" s="12" t="s">
        <v>143</v>
      </c>
      <c r="EG3" s="12" t="s">
        <v>144</v>
      </c>
      <c r="EH3" s="12" t="s">
        <v>145</v>
      </c>
      <c r="EI3" s="12" t="s">
        <v>146</v>
      </c>
      <c r="EJ3" s="12" t="s">
        <v>147</v>
      </c>
      <c r="EK3" s="12" t="s">
        <v>148</v>
      </c>
      <c r="EL3" s="12" t="s">
        <v>149</v>
      </c>
      <c r="EM3" s="12" t="s">
        <v>150</v>
      </c>
      <c r="EN3" s="12" t="s">
        <v>151</v>
      </c>
      <c r="EO3" s="12" t="s">
        <v>152</v>
      </c>
      <c r="EP3" s="12" t="s">
        <v>153</v>
      </c>
      <c r="EQ3" s="12" t="s">
        <v>154</v>
      </c>
      <c r="ER3" s="12" t="s">
        <v>155</v>
      </c>
      <c r="ES3" s="12" t="s">
        <v>156</v>
      </c>
      <c r="ET3" s="12" t="s">
        <v>157</v>
      </c>
      <c r="EU3" s="12" t="s">
        <v>158</v>
      </c>
      <c r="EV3" s="12" t="s">
        <v>159</v>
      </c>
      <c r="EW3" s="12" t="s">
        <v>160</v>
      </c>
      <c r="EX3" s="12" t="s">
        <v>161</v>
      </c>
      <c r="EY3" s="12" t="s">
        <v>162</v>
      </c>
      <c r="EZ3" s="12" t="s">
        <v>163</v>
      </c>
      <c r="FA3" s="12" t="s">
        <v>164</v>
      </c>
      <c r="FB3" s="12" t="s">
        <v>165</v>
      </c>
      <c r="FC3" s="12" t="s">
        <v>166</v>
      </c>
      <c r="FD3" s="12" t="s">
        <v>167</v>
      </c>
      <c r="FE3" s="12" t="s">
        <v>168</v>
      </c>
      <c r="FF3" s="12" t="s">
        <v>169</v>
      </c>
      <c r="FG3" s="12" t="s">
        <v>170</v>
      </c>
      <c r="FH3" s="12" t="s">
        <v>171</v>
      </c>
      <c r="FI3" s="12" t="s">
        <v>172</v>
      </c>
      <c r="FJ3" s="12" t="s">
        <v>173</v>
      </c>
      <c r="FK3" s="12" t="s">
        <v>174</v>
      </c>
      <c r="FL3" s="12" t="s">
        <v>175</v>
      </c>
      <c r="FM3" s="12" t="s">
        <v>176</v>
      </c>
      <c r="FN3" s="12" t="s">
        <v>177</v>
      </c>
      <c r="FO3" s="12" t="s">
        <v>178</v>
      </c>
      <c r="FP3" s="12" t="s">
        <v>179</v>
      </c>
      <c r="FQ3" s="12" t="s">
        <v>180</v>
      </c>
      <c r="FR3" s="12" t="s">
        <v>181</v>
      </c>
      <c r="FS3" s="12" t="s">
        <v>182</v>
      </c>
      <c r="FT3" s="12" t="s">
        <v>183</v>
      </c>
      <c r="FU3" s="12" t="s">
        <v>184</v>
      </c>
      <c r="FV3" s="12" t="s">
        <v>185</v>
      </c>
      <c r="FW3" s="12" t="s">
        <v>186</v>
      </c>
      <c r="FX3" s="12" t="s">
        <v>187</v>
      </c>
      <c r="FY3" s="12" t="s">
        <v>188</v>
      </c>
      <c r="FZ3" s="12" t="s">
        <v>189</v>
      </c>
      <c r="GA3" s="12" t="s">
        <v>190</v>
      </c>
      <c r="GB3" s="12" t="s">
        <v>191</v>
      </c>
      <c r="GC3" s="12" t="s">
        <v>192</v>
      </c>
      <c r="GD3" s="12" t="s">
        <v>193</v>
      </c>
      <c r="GE3" s="12" t="s">
        <v>194</v>
      </c>
      <c r="GF3" s="12" t="s">
        <v>195</v>
      </c>
      <c r="GG3" s="12" t="s">
        <v>196</v>
      </c>
      <c r="GH3" s="12" t="s">
        <v>197</v>
      </c>
      <c r="GI3" s="12" t="s">
        <v>198</v>
      </c>
      <c r="GJ3" s="12" t="s">
        <v>199</v>
      </c>
      <c r="GK3" s="12" t="s">
        <v>200</v>
      </c>
      <c r="GL3" s="12" t="s">
        <v>201</v>
      </c>
      <c r="GM3" s="12" t="s">
        <v>202</v>
      </c>
      <c r="GN3" s="12" t="s">
        <v>203</v>
      </c>
      <c r="GO3" s="12" t="s">
        <v>204</v>
      </c>
      <c r="GP3" s="12" t="s">
        <v>205</v>
      </c>
      <c r="GQ3" s="12" t="s">
        <v>206</v>
      </c>
      <c r="GR3" s="12" t="s">
        <v>207</v>
      </c>
      <c r="GS3" s="12" t="s">
        <v>208</v>
      </c>
      <c r="GT3" s="12" t="s">
        <v>209</v>
      </c>
      <c r="GU3" s="12" t="s">
        <v>210</v>
      </c>
      <c r="GV3" s="12" t="s">
        <v>211</v>
      </c>
      <c r="GW3" s="12" t="s">
        <v>212</v>
      </c>
      <c r="GX3" s="12" t="s">
        <v>213</v>
      </c>
      <c r="GY3" s="12" t="s">
        <v>214</v>
      </c>
      <c r="GZ3" s="12" t="s">
        <v>215</v>
      </c>
      <c r="HA3" s="12" t="s">
        <v>216</v>
      </c>
      <c r="HB3" s="12" t="s">
        <v>217</v>
      </c>
      <c r="HC3" s="12" t="s">
        <v>218</v>
      </c>
      <c r="HD3" s="12" t="s">
        <v>219</v>
      </c>
      <c r="HE3" s="12" t="s">
        <v>220</v>
      </c>
      <c r="HF3" s="12" t="s">
        <v>221</v>
      </c>
      <c r="HG3" s="12" t="s">
        <v>222</v>
      </c>
      <c r="HH3" s="12" t="s">
        <v>223</v>
      </c>
      <c r="HI3" s="12" t="s">
        <v>224</v>
      </c>
      <c r="HJ3" s="12" t="s">
        <v>225</v>
      </c>
      <c r="HK3" s="12" t="s">
        <v>226</v>
      </c>
      <c r="HL3" s="12" t="s">
        <v>227</v>
      </c>
      <c r="HM3" s="12" t="s">
        <v>228</v>
      </c>
      <c r="HN3" s="12" t="s">
        <v>229</v>
      </c>
      <c r="HO3" s="12" t="s">
        <v>230</v>
      </c>
      <c r="HP3" s="12" t="s">
        <v>231</v>
      </c>
      <c r="HQ3" s="12" t="s">
        <v>232</v>
      </c>
      <c r="HR3" s="12" t="s">
        <v>233</v>
      </c>
      <c r="HS3" s="12" t="s">
        <v>234</v>
      </c>
      <c r="HT3" s="12" t="s">
        <v>235</v>
      </c>
      <c r="HU3" s="12" t="s">
        <v>236</v>
      </c>
      <c r="HV3" s="12" t="s">
        <v>237</v>
      </c>
      <c r="HW3" s="12" t="s">
        <v>238</v>
      </c>
      <c r="HX3" s="12" t="s">
        <v>239</v>
      </c>
      <c r="HY3" s="12" t="s">
        <v>240</v>
      </c>
      <c r="HZ3" s="12" t="s">
        <v>241</v>
      </c>
      <c r="IA3" s="12" t="s">
        <v>242</v>
      </c>
      <c r="IB3" s="12" t="s">
        <v>243</v>
      </c>
      <c r="IC3" s="12" t="s">
        <v>244</v>
      </c>
      <c r="ID3" s="12" t="s">
        <v>245</v>
      </c>
      <c r="IE3" s="12" t="s">
        <v>246</v>
      </c>
      <c r="IF3" s="12" t="s">
        <v>247</v>
      </c>
      <c r="IG3" s="12" t="s">
        <v>248</v>
      </c>
      <c r="IH3" s="12" t="s">
        <v>249</v>
      </c>
    </row>
    <row r="4" spans="2:242">
      <c r="B4" s="9" t="s">
        <v>297</v>
      </c>
      <c r="C4" s="13">
        <v>29.495117913580494</v>
      </c>
      <c r="D4" s="13">
        <v>28.644791784435867</v>
      </c>
      <c r="E4" s="13">
        <v>27.065139107561237</v>
      </c>
      <c r="F4" s="13">
        <v>24.353578155441294</v>
      </c>
      <c r="G4" s="13">
        <v>23.291214396647263</v>
      </c>
      <c r="H4" s="13">
        <v>22.457552318977005</v>
      </c>
      <c r="I4" s="13">
        <v>25.263714819365628</v>
      </c>
      <c r="J4" s="13">
        <v>27.233580127585235</v>
      </c>
      <c r="K4" s="13">
        <v>27.279596166181033</v>
      </c>
      <c r="L4" s="13">
        <v>29.013726569525723</v>
      </c>
      <c r="M4" s="13">
        <v>29.123144775830141</v>
      </c>
      <c r="N4" s="13">
        <v>30.48158849928388</v>
      </c>
      <c r="O4" s="13">
        <v>29.538035615838002</v>
      </c>
      <c r="P4" s="13">
        <v>29.064276119331502</v>
      </c>
      <c r="Q4" s="13">
        <v>27.06099033235424</v>
      </c>
      <c r="R4" s="13">
        <v>24.434430542764598</v>
      </c>
      <c r="S4" s="13">
        <v>24.10785962758229</v>
      </c>
      <c r="T4" s="13">
        <v>22.885835361028025</v>
      </c>
      <c r="U4" s="13">
        <v>25.474857309001976</v>
      </c>
      <c r="V4" s="13">
        <v>27.314211548170945</v>
      </c>
      <c r="W4" s="13">
        <v>27.673640765824825</v>
      </c>
      <c r="X4" s="13">
        <v>29.376919175404378</v>
      </c>
      <c r="Y4" s="13">
        <v>29.614468088525378</v>
      </c>
      <c r="Z4" s="13">
        <v>30.955465253635399</v>
      </c>
      <c r="AA4" s="13">
        <v>30.429153575414784</v>
      </c>
      <c r="AB4" s="13">
        <v>30.076792990304295</v>
      </c>
      <c r="AC4" s="13">
        <v>27.655000416811838</v>
      </c>
      <c r="AD4" s="13">
        <v>24.350713364682711</v>
      </c>
      <c r="AE4" s="13">
        <v>21.825678840211438</v>
      </c>
      <c r="AF4" s="13">
        <v>21.274885664073349</v>
      </c>
      <c r="AG4" s="13">
        <v>25.081258638168567</v>
      </c>
      <c r="AH4" s="13">
        <v>27.897638063340306</v>
      </c>
      <c r="AI4" s="13">
        <v>28.3919722158202</v>
      </c>
      <c r="AJ4" s="13">
        <v>29.71106196438215</v>
      </c>
      <c r="AK4" s="13">
        <v>29.941091639228741</v>
      </c>
      <c r="AL4" s="13">
        <v>31.870873775684469</v>
      </c>
      <c r="AM4" s="13">
        <v>31.145126051779204</v>
      </c>
      <c r="AN4" s="13">
        <v>30.566831246261309</v>
      </c>
      <c r="AO4" s="13">
        <v>27.749299715002042</v>
      </c>
      <c r="AP4" s="13">
        <v>24.107102589329131</v>
      </c>
      <c r="AQ4" s="13">
        <v>23.558218659571029</v>
      </c>
      <c r="AR4" s="13">
        <v>22.639595454166514</v>
      </c>
      <c r="AS4" s="13">
        <v>25.171717345043234</v>
      </c>
      <c r="AT4" s="13">
        <v>27.946226650813621</v>
      </c>
      <c r="AU4" s="13">
        <v>28.662617709291673</v>
      </c>
      <c r="AV4" s="13">
        <v>30.334080738426501</v>
      </c>
      <c r="AW4" s="13">
        <v>30.529105300555468</v>
      </c>
      <c r="AX4" s="13">
        <v>32.583972543056866</v>
      </c>
      <c r="AY4" s="13">
        <v>31.715696109846998</v>
      </c>
      <c r="AZ4" s="13">
        <v>30.949656088753301</v>
      </c>
      <c r="BA4" s="13">
        <v>28.245750304501552</v>
      </c>
      <c r="BB4" s="13">
        <v>25.003856917678736</v>
      </c>
      <c r="BC4" s="13">
        <v>22.818664968423377</v>
      </c>
      <c r="BD4" s="13">
        <v>22.70810874010645</v>
      </c>
      <c r="BE4" s="13">
        <v>25.815683117714659</v>
      </c>
      <c r="BF4" s="13">
        <v>28.812771545101018</v>
      </c>
      <c r="BG4" s="13">
        <v>29.115485654880352</v>
      </c>
      <c r="BH4" s="13">
        <v>31.085802328439883</v>
      </c>
      <c r="BI4" s="13">
        <v>31.329570685973962</v>
      </c>
      <c r="BJ4" s="13">
        <v>33.200883093094738</v>
      </c>
      <c r="BK4" s="13">
        <v>33.941668881016028</v>
      </c>
      <c r="BL4" s="13">
        <v>33.075423039361027</v>
      </c>
      <c r="BM4" s="13">
        <v>29.547416262968383</v>
      </c>
      <c r="BN4" s="13">
        <v>26.254782100406615</v>
      </c>
      <c r="BO4" s="13">
        <v>25.582572701666798</v>
      </c>
      <c r="BP4" s="13">
        <v>25.330772716945475</v>
      </c>
      <c r="BQ4" s="13">
        <v>26.950630675869434</v>
      </c>
      <c r="BR4" s="13">
        <v>30.210055984028589</v>
      </c>
      <c r="BS4" s="13">
        <v>30.627520217461573</v>
      </c>
      <c r="BT4" s="13">
        <v>32.976824266445519</v>
      </c>
      <c r="BU4" s="13">
        <v>33.157309423910071</v>
      </c>
      <c r="BV4" s="13">
        <v>35.245822482338333</v>
      </c>
      <c r="BW4" s="13">
        <v>34.545092072016828</v>
      </c>
      <c r="BX4" s="13">
        <v>33.831474325687822</v>
      </c>
      <c r="BY4" s="13">
        <v>30.451363365704083</v>
      </c>
      <c r="BZ4" s="13">
        <v>26.589958343225657</v>
      </c>
      <c r="CA4" s="13">
        <v>24.746275346857303</v>
      </c>
      <c r="CB4" s="13">
        <v>25.607022371475431</v>
      </c>
      <c r="CC4" s="13">
        <v>27.590254075771018</v>
      </c>
      <c r="CD4" s="13">
        <v>30.804347998165312</v>
      </c>
      <c r="CE4" s="13">
        <v>31.328986284924031</v>
      </c>
      <c r="CF4" s="13">
        <v>33.483251955234451</v>
      </c>
      <c r="CG4" s="13">
        <v>33.669362173167208</v>
      </c>
      <c r="CH4" s="13">
        <v>35.962752107375636</v>
      </c>
      <c r="CI4" s="13">
        <v>35.682335154202477</v>
      </c>
      <c r="CJ4" s="13">
        <v>34.658395326321141</v>
      </c>
      <c r="CK4" s="13">
        <v>31.55448620375606</v>
      </c>
      <c r="CL4" s="13">
        <v>27.49809218511411</v>
      </c>
      <c r="CM4" s="13">
        <v>26.720598447927362</v>
      </c>
      <c r="CN4" s="13">
        <v>26.757218683295161</v>
      </c>
      <c r="CO4" s="13">
        <v>28.783922181080289</v>
      </c>
      <c r="CP4" s="13">
        <v>31.590964597246153</v>
      </c>
      <c r="CQ4" s="13">
        <v>32.091174150797002</v>
      </c>
      <c r="CR4" s="13">
        <v>34.663334761121263</v>
      </c>
      <c r="CS4" s="13">
        <v>34.816782641879776</v>
      </c>
      <c r="CT4" s="13">
        <v>37.041146968068425</v>
      </c>
      <c r="CU4" s="13">
        <v>36.663749131960458</v>
      </c>
      <c r="CV4" s="13">
        <v>35.699440588382792</v>
      </c>
      <c r="CW4" s="13">
        <v>32.783414210234099</v>
      </c>
      <c r="CX4" s="13">
        <v>28.497913835787188</v>
      </c>
      <c r="CY4" s="13">
        <v>25.470313144570014</v>
      </c>
      <c r="CZ4" s="13">
        <v>27.000155220140027</v>
      </c>
      <c r="DA4" s="13">
        <v>29.237342837849798</v>
      </c>
      <c r="DB4" s="13">
        <v>32.393441436566761</v>
      </c>
      <c r="DC4" s="13">
        <v>33.028982702382095</v>
      </c>
      <c r="DD4" s="13">
        <v>35.195867264213852</v>
      </c>
      <c r="DE4" s="13">
        <v>35.82458330920182</v>
      </c>
      <c r="DF4" s="13">
        <v>38.20907920863872</v>
      </c>
      <c r="DG4" s="13">
        <v>37.272023460327489</v>
      </c>
      <c r="DH4" s="13">
        <v>36.143839364392583</v>
      </c>
      <c r="DI4" s="13">
        <v>33.413562715149311</v>
      </c>
      <c r="DJ4" s="13">
        <v>29.830520227951133</v>
      </c>
      <c r="DK4" s="13">
        <v>27.438330217398434</v>
      </c>
      <c r="DL4" s="13">
        <v>28.506160710649013</v>
      </c>
      <c r="DM4" s="13">
        <v>30.123722756132786</v>
      </c>
      <c r="DN4" s="13">
        <v>33.514340246291987</v>
      </c>
      <c r="DO4" s="13">
        <v>33.37946208276265</v>
      </c>
      <c r="DP4" s="13">
        <v>35.989805807788912</v>
      </c>
      <c r="DQ4" s="13">
        <v>36.57594470500635</v>
      </c>
      <c r="DR4" s="13">
        <v>38.62345862165089</v>
      </c>
      <c r="DS4" s="13">
        <v>38.416421878068249</v>
      </c>
      <c r="DT4" s="13">
        <v>37.584660452194989</v>
      </c>
      <c r="DU4" s="13">
        <v>34.75625613580987</v>
      </c>
      <c r="DV4" s="13">
        <v>30.927540248740879</v>
      </c>
      <c r="DW4" s="13">
        <v>27.133623805908115</v>
      </c>
      <c r="DX4" s="13">
        <v>28.781558663266747</v>
      </c>
      <c r="DY4" s="13">
        <v>31.128471557885241</v>
      </c>
      <c r="DZ4" s="13">
        <v>34.692778270566023</v>
      </c>
      <c r="EA4" s="13">
        <v>34.675366655268057</v>
      </c>
      <c r="EB4" s="13">
        <v>37.304948719735243</v>
      </c>
      <c r="EC4" s="13">
        <v>38.041350629584542</v>
      </c>
      <c r="ED4" s="13">
        <v>39.818477135242368</v>
      </c>
      <c r="EE4" s="13">
        <v>39.2466143545252</v>
      </c>
      <c r="EF4" s="13">
        <v>38.732555600510189</v>
      </c>
      <c r="EG4" s="13">
        <v>34.711989216580506</v>
      </c>
      <c r="EH4" s="13">
        <v>31.253483161394897</v>
      </c>
      <c r="EI4" s="13">
        <v>29.594167157804538</v>
      </c>
      <c r="EJ4" s="13">
        <v>29.699405875707821</v>
      </c>
      <c r="EK4" s="13">
        <v>31.163091496561727</v>
      </c>
      <c r="EL4" s="13">
        <v>35.372172588974301</v>
      </c>
      <c r="EM4" s="13">
        <v>35.422909762458005</v>
      </c>
      <c r="EN4" s="13">
        <v>38.070112046809136</v>
      </c>
      <c r="EO4" s="13">
        <v>38.501214353119003</v>
      </c>
      <c r="EP4" s="13">
        <v>40.760437031757085</v>
      </c>
      <c r="EQ4" s="13">
        <v>39.505803008871553</v>
      </c>
      <c r="ER4" s="13">
        <v>38.941464488311333</v>
      </c>
      <c r="ES4" s="13">
        <v>35.704747022193175</v>
      </c>
      <c r="ET4" s="13">
        <v>30.758084834610493</v>
      </c>
      <c r="EU4" s="13">
        <v>27.525389001472671</v>
      </c>
      <c r="EV4" s="13">
        <v>29.550323338463471</v>
      </c>
      <c r="EW4" s="13">
        <v>32.008176890470509</v>
      </c>
      <c r="EX4" s="13">
        <v>35.481803010270113</v>
      </c>
      <c r="EY4" s="13">
        <v>35.922436100355277</v>
      </c>
      <c r="EZ4" s="13">
        <v>39.083784334295345</v>
      </c>
      <c r="FA4" s="13">
        <v>39.500394870044666</v>
      </c>
      <c r="FB4" s="13">
        <v>41.340862647417566</v>
      </c>
      <c r="FC4" s="13">
        <v>40.045014767934831</v>
      </c>
      <c r="FD4" s="13">
        <v>40.18620094077508</v>
      </c>
      <c r="FE4" s="13">
        <v>36.903451216790153</v>
      </c>
      <c r="FF4" s="13">
        <v>31.525816565577884</v>
      </c>
      <c r="FG4" s="13">
        <v>29.305752234319577</v>
      </c>
      <c r="FH4" s="13">
        <v>29.478824011036174</v>
      </c>
      <c r="FI4" s="13">
        <v>32.221354694600159</v>
      </c>
      <c r="FJ4" s="13">
        <v>36.365572611300905</v>
      </c>
      <c r="FK4" s="13">
        <v>36.911699180407922</v>
      </c>
      <c r="FL4" s="13">
        <v>39.217516746542543</v>
      </c>
      <c r="FM4" s="13">
        <v>40.229660785567596</v>
      </c>
      <c r="FN4" s="13">
        <v>42.379677630188887</v>
      </c>
      <c r="FO4" s="13">
        <v>40.882947808593165</v>
      </c>
      <c r="FP4" s="13">
        <v>41.217206947532937</v>
      </c>
      <c r="FQ4" s="13">
        <v>37.718370718139433</v>
      </c>
      <c r="FR4" s="13">
        <v>31.582606209558687</v>
      </c>
      <c r="FS4" s="13">
        <v>27.942471777178966</v>
      </c>
      <c r="FT4" s="13">
        <v>30.573782131476349</v>
      </c>
      <c r="FU4" s="13">
        <v>32.927884852491701</v>
      </c>
      <c r="FV4" s="13">
        <v>36.818186958617829</v>
      </c>
      <c r="FW4" s="13">
        <v>37.732607722531348</v>
      </c>
      <c r="FX4" s="13">
        <v>40.397736506264359</v>
      </c>
      <c r="FY4" s="13">
        <v>41.185857448246274</v>
      </c>
      <c r="FZ4" s="13">
        <v>43.682670245476743</v>
      </c>
      <c r="GA4" s="13">
        <v>41.395327652474229</v>
      </c>
      <c r="GB4" s="13">
        <v>41.336559791839996</v>
      </c>
      <c r="GC4" s="13">
        <v>37.277962934248563</v>
      </c>
      <c r="GD4" s="13">
        <v>32.283347998500602</v>
      </c>
      <c r="GE4" s="13">
        <v>29.089278120233136</v>
      </c>
      <c r="GF4" s="13">
        <v>30.948576522388695</v>
      </c>
      <c r="GG4" s="13">
        <v>32.885107085222153</v>
      </c>
      <c r="GH4" s="13">
        <v>36.982875258590163</v>
      </c>
      <c r="GI4" s="13">
        <v>37.898694379584143</v>
      </c>
      <c r="GJ4" s="13">
        <v>40.778457452273564</v>
      </c>
      <c r="GK4" s="13">
        <v>41.523111640905292</v>
      </c>
      <c r="GL4" s="13">
        <v>43.465078430441849</v>
      </c>
      <c r="GM4" s="13">
        <v>42.119678062530554</v>
      </c>
      <c r="GN4" s="13">
        <v>42.529352534776599</v>
      </c>
      <c r="GO4" s="13">
        <v>37.321150533362534</v>
      </c>
      <c r="GP4" s="13">
        <v>33.09159948621496</v>
      </c>
      <c r="GQ4" s="13">
        <v>28.554521711588993</v>
      </c>
      <c r="GR4" s="13">
        <v>30.917570429606918</v>
      </c>
      <c r="GS4" s="13">
        <v>33.299608791174109</v>
      </c>
      <c r="GT4" s="13">
        <v>37.840286329310736</v>
      </c>
      <c r="GU4" s="13">
        <v>38.975958255087463</v>
      </c>
      <c r="GV4" s="13">
        <v>41.818167573473907</v>
      </c>
      <c r="GW4" s="13">
        <v>42.3873080051196</v>
      </c>
      <c r="GX4" s="13">
        <v>44.743100170159614</v>
      </c>
      <c r="GY4" s="13">
        <v>42.807435553252525</v>
      </c>
      <c r="GZ4" s="13">
        <v>43.426943905806795</v>
      </c>
      <c r="HA4" s="13">
        <v>39.359066599000776</v>
      </c>
      <c r="HB4" s="13">
        <v>32.957767341795822</v>
      </c>
      <c r="HC4" s="13">
        <v>31.366152121104545</v>
      </c>
      <c r="HD4" s="13">
        <v>31.951851287531397</v>
      </c>
      <c r="HE4" s="13">
        <v>33.86131766601904</v>
      </c>
      <c r="HF4" s="13">
        <v>38.082978110801598</v>
      </c>
      <c r="HG4" s="13">
        <v>39.593854558574805</v>
      </c>
      <c r="HH4" s="13">
        <v>42.946431985679034</v>
      </c>
      <c r="HI4" s="13">
        <v>43.00221119170039</v>
      </c>
      <c r="HJ4" s="13">
        <v>45.781082646794054</v>
      </c>
      <c r="HK4" s="13">
        <v>44.061065316547797</v>
      </c>
      <c r="HL4" s="13">
        <v>44.665166433620136</v>
      </c>
      <c r="HM4" s="13">
        <v>40.016506410939677</v>
      </c>
      <c r="HN4" s="13">
        <v>33.022677243181477</v>
      </c>
      <c r="HO4" s="13">
        <v>28.645634118367738</v>
      </c>
      <c r="HP4" s="13">
        <v>31.956526260158775</v>
      </c>
      <c r="HQ4" s="13">
        <v>34.543548987382458</v>
      </c>
      <c r="HR4" s="13">
        <v>38.402748920518384</v>
      </c>
      <c r="HS4" s="13">
        <v>40.65255032423255</v>
      </c>
      <c r="HT4" s="13">
        <v>44.565714744569306</v>
      </c>
      <c r="HU4" s="13">
        <v>44.455998183637874</v>
      </c>
      <c r="HV4" s="13">
        <v>46.928766630277615</v>
      </c>
      <c r="HW4" s="13">
        <v>44.502375358094753</v>
      </c>
      <c r="HX4" s="13">
        <v>45.80486865458802</v>
      </c>
      <c r="HY4" s="13">
        <v>40.631898694573295</v>
      </c>
      <c r="HZ4" s="13">
        <v>33.064090754396055</v>
      </c>
      <c r="IA4" s="13">
        <v>30.422290003029065</v>
      </c>
      <c r="IB4" s="13">
        <v>31.671425728076557</v>
      </c>
      <c r="IC4" s="13">
        <v>34.501598558742813</v>
      </c>
      <c r="ID4" s="13">
        <v>39.671995849215541</v>
      </c>
      <c r="IE4" s="13">
        <v>41.827008359238903</v>
      </c>
      <c r="IF4" s="13">
        <v>44.676452578022882</v>
      </c>
      <c r="IG4" s="13">
        <v>45.017847851969591</v>
      </c>
      <c r="IH4" s="13">
        <v>47.951265084990425</v>
      </c>
    </row>
    <row r="5" spans="2:242">
      <c r="B5" t="s">
        <v>298</v>
      </c>
      <c r="C5" s="13">
        <v>36.154971259852701</v>
      </c>
      <c r="D5" s="13">
        <v>34.009584819699626</v>
      </c>
      <c r="E5" s="13">
        <v>33.554638396949144</v>
      </c>
      <c r="F5" s="13">
        <v>31.604428604706055</v>
      </c>
      <c r="G5" s="13">
        <v>31.775167144488758</v>
      </c>
      <c r="H5" s="13">
        <v>32.304328144261277</v>
      </c>
      <c r="I5" s="13">
        <v>33.508791155723372</v>
      </c>
      <c r="J5" s="13">
        <v>35.921280678681455</v>
      </c>
      <c r="K5" s="13">
        <v>34.748242110939465</v>
      </c>
      <c r="L5" s="13">
        <v>36.042861673259516</v>
      </c>
      <c r="M5" s="13">
        <v>36.120217756890398</v>
      </c>
      <c r="N5" s="13">
        <v>36.539735487198463</v>
      </c>
      <c r="O5" s="13">
        <v>36.984474574575195</v>
      </c>
      <c r="P5" s="13">
        <v>34.217408622478622</v>
      </c>
      <c r="Q5" s="13">
        <v>33.647917015512824</v>
      </c>
      <c r="R5" s="13">
        <v>31.679353962776585</v>
      </c>
      <c r="S5" s="13">
        <v>32.938454577934294</v>
      </c>
      <c r="T5" s="13">
        <v>32.210744706651752</v>
      </c>
      <c r="U5" s="13">
        <v>33.110720689543669</v>
      </c>
      <c r="V5" s="13">
        <v>36.078185367275829</v>
      </c>
      <c r="W5" s="13">
        <v>34.375313071547048</v>
      </c>
      <c r="X5" s="13">
        <v>35.797053054078781</v>
      </c>
      <c r="Y5" s="13">
        <v>35.969937566324546</v>
      </c>
      <c r="Z5" s="13">
        <v>37.174775833102949</v>
      </c>
      <c r="AA5" s="13">
        <v>37.193225997082756</v>
      </c>
      <c r="AB5" s="13">
        <v>35.152413832108223</v>
      </c>
      <c r="AC5" s="13">
        <v>34.284950887744536</v>
      </c>
      <c r="AD5" s="13">
        <v>31.923003063927073</v>
      </c>
      <c r="AE5" s="13">
        <v>32.552276098352728</v>
      </c>
      <c r="AF5" s="13">
        <v>32.330170656247873</v>
      </c>
      <c r="AG5" s="13">
        <v>33.647390540039147</v>
      </c>
      <c r="AH5" s="13">
        <v>36.53798362717702</v>
      </c>
      <c r="AI5" s="13">
        <v>35.35541216090111</v>
      </c>
      <c r="AJ5" s="13">
        <v>36.06198504186586</v>
      </c>
      <c r="AK5" s="13">
        <v>35.563030689539978</v>
      </c>
      <c r="AL5" s="13">
        <v>37.828045086726291</v>
      </c>
      <c r="AM5" s="13">
        <v>37.646555097087472</v>
      </c>
      <c r="AN5" s="13">
        <v>35.531955107218486</v>
      </c>
      <c r="AO5" s="13">
        <v>34.885014085153458</v>
      </c>
      <c r="AP5" s="13">
        <v>32.790116613330667</v>
      </c>
      <c r="AQ5" s="13">
        <v>33.466307747182306</v>
      </c>
      <c r="AR5" s="13">
        <v>33.025457207400017</v>
      </c>
      <c r="AS5" s="13">
        <v>33.980037954805411</v>
      </c>
      <c r="AT5" s="13">
        <v>36.470575564620013</v>
      </c>
      <c r="AU5" s="13">
        <v>36.111384191880468</v>
      </c>
      <c r="AV5" s="13">
        <v>36.48770585909535</v>
      </c>
      <c r="AW5" s="13">
        <v>36.046846387981226</v>
      </c>
      <c r="AX5" s="13">
        <v>38.315761929437684</v>
      </c>
      <c r="AY5" s="13">
        <v>38.322592536542558</v>
      </c>
      <c r="AZ5" s="13">
        <v>36.147538202501963</v>
      </c>
      <c r="BA5" s="13">
        <v>35.459471727895426</v>
      </c>
      <c r="BB5" s="13">
        <v>33.300800974769487</v>
      </c>
      <c r="BC5" s="13">
        <v>33.36498244509793</v>
      </c>
      <c r="BD5" s="13">
        <v>33.760331868949734</v>
      </c>
      <c r="BE5" s="13">
        <v>34.675106693510571</v>
      </c>
      <c r="BF5" s="13">
        <v>36.910450848364768</v>
      </c>
      <c r="BG5" s="13">
        <v>36.550152624432279</v>
      </c>
      <c r="BH5" s="13">
        <v>37.101580912686686</v>
      </c>
      <c r="BI5" s="13">
        <v>37.000687922442751</v>
      </c>
      <c r="BJ5" s="13">
        <v>39.223540145897132</v>
      </c>
      <c r="BK5" s="13">
        <v>39.64226887126199</v>
      </c>
      <c r="BL5" s="13">
        <v>37.70607606153186</v>
      </c>
      <c r="BM5" s="13">
        <v>37.48460884577333</v>
      </c>
      <c r="BN5" s="13">
        <v>34.397999133905891</v>
      </c>
      <c r="BO5" s="13">
        <v>35.138664548249096</v>
      </c>
      <c r="BP5" s="13">
        <v>36.192978739609352</v>
      </c>
      <c r="BQ5" s="13">
        <v>37.110786833743816</v>
      </c>
      <c r="BR5" s="13">
        <v>39.106798765864696</v>
      </c>
      <c r="BS5" s="13">
        <v>37.964992846260394</v>
      </c>
      <c r="BT5" s="13">
        <v>39.14025809017047</v>
      </c>
      <c r="BU5" s="13">
        <v>39.315414284522817</v>
      </c>
      <c r="BV5" s="13">
        <v>40.670767388809658</v>
      </c>
      <c r="BW5" s="13">
        <v>40.587163183423215</v>
      </c>
      <c r="BX5" s="13">
        <v>38.451275939578061</v>
      </c>
      <c r="BY5" s="13">
        <v>38.091534158171633</v>
      </c>
      <c r="BZ5" s="13">
        <v>35.314439319382544</v>
      </c>
      <c r="CA5" s="13">
        <v>35.76430754595372</v>
      </c>
      <c r="CB5" s="13">
        <v>36.985348129216256</v>
      </c>
      <c r="CC5" s="13">
        <v>37.993343276451682</v>
      </c>
      <c r="CD5" s="13">
        <v>39.983425507378897</v>
      </c>
      <c r="CE5" s="13">
        <v>38.451853183457793</v>
      </c>
      <c r="CF5" s="13">
        <v>40.199705206908668</v>
      </c>
      <c r="CG5" s="13">
        <v>40.122379993665213</v>
      </c>
      <c r="CH5" s="13">
        <v>41.28240250328696</v>
      </c>
      <c r="CI5" s="13">
        <v>41.8218440197573</v>
      </c>
      <c r="CJ5" s="13">
        <v>39.236884265880022</v>
      </c>
      <c r="CK5" s="13">
        <v>38.828204441649</v>
      </c>
      <c r="CL5" s="13">
        <v>36.12443959973298</v>
      </c>
      <c r="CM5" s="13">
        <v>37.418821826560851</v>
      </c>
      <c r="CN5" s="13">
        <v>38.05518289542993</v>
      </c>
      <c r="CO5" s="13">
        <v>38.904607151893451</v>
      </c>
      <c r="CP5" s="13">
        <v>41.142947074856096</v>
      </c>
      <c r="CQ5" s="13">
        <v>39.069844595781305</v>
      </c>
      <c r="CR5" s="13">
        <v>41.043165485709714</v>
      </c>
      <c r="CS5" s="13">
        <v>40.897352035427737</v>
      </c>
      <c r="CT5" s="13">
        <v>42.500866119256486</v>
      </c>
      <c r="CU5" s="13">
        <v>42.342956317998897</v>
      </c>
      <c r="CV5" s="13">
        <v>40.518481272193782</v>
      </c>
      <c r="CW5" s="13">
        <v>40.128623345992288</v>
      </c>
      <c r="CX5" s="13">
        <v>37.552455229450402</v>
      </c>
      <c r="CY5" s="13">
        <v>37.119734588317449</v>
      </c>
      <c r="CZ5" s="13">
        <v>38.155773577705773</v>
      </c>
      <c r="DA5" s="13">
        <v>39.843137156072714</v>
      </c>
      <c r="DB5" s="13">
        <v>41.938881916203869</v>
      </c>
      <c r="DC5" s="13">
        <v>41.143637045740554</v>
      </c>
      <c r="DD5" s="13">
        <v>42.027609786959601</v>
      </c>
      <c r="DE5" s="13">
        <v>41.175884573471762</v>
      </c>
      <c r="DF5" s="13">
        <v>43.62348915539053</v>
      </c>
      <c r="DG5" s="13">
        <v>42.865995079755393</v>
      </c>
      <c r="DH5" s="13">
        <v>41.20020983629626</v>
      </c>
      <c r="DI5" s="13">
        <v>40.309536483625827</v>
      </c>
      <c r="DJ5" s="13">
        <v>37.870679902829707</v>
      </c>
      <c r="DK5" s="13">
        <v>38.60335150799434</v>
      </c>
      <c r="DL5" s="13">
        <v>39.084559178307707</v>
      </c>
      <c r="DM5" s="13">
        <v>40.683441691008255</v>
      </c>
      <c r="DN5" s="13">
        <v>42.372398911015836</v>
      </c>
      <c r="DO5" s="13">
        <v>41.543192190185209</v>
      </c>
      <c r="DP5" s="13">
        <v>42.535215719433381</v>
      </c>
      <c r="DQ5" s="13">
        <v>42.063549451228198</v>
      </c>
      <c r="DR5" s="13">
        <v>44.497429662539311</v>
      </c>
      <c r="DS5" s="13">
        <v>43.925287282311736</v>
      </c>
      <c r="DT5" s="13">
        <v>42.696737661551708</v>
      </c>
      <c r="DU5" s="13">
        <v>41.865531250738044</v>
      </c>
      <c r="DV5" s="13">
        <v>39.043105239423362</v>
      </c>
      <c r="DW5" s="13">
        <v>38.61798749013785</v>
      </c>
      <c r="DX5" s="13">
        <v>40.606384442621525</v>
      </c>
      <c r="DY5" s="13">
        <v>42.280492224433061</v>
      </c>
      <c r="DZ5" s="13">
        <v>43.695082893167331</v>
      </c>
      <c r="EA5" s="13">
        <v>42.962494729656072</v>
      </c>
      <c r="EB5" s="13">
        <v>44.414572701272299</v>
      </c>
      <c r="EC5" s="13">
        <v>44.005827896244668</v>
      </c>
      <c r="ED5" s="13">
        <v>45.719310032140761</v>
      </c>
      <c r="EE5" s="13">
        <v>44.555788039011127</v>
      </c>
      <c r="EF5" s="13">
        <v>43.45742565469714</v>
      </c>
      <c r="EG5" s="13">
        <v>42.851899701295842</v>
      </c>
      <c r="EH5" s="13">
        <v>39.626153352114933</v>
      </c>
      <c r="EI5" s="13">
        <v>39.911933794096534</v>
      </c>
      <c r="EJ5" s="13">
        <v>41.703922440423142</v>
      </c>
      <c r="EK5" s="13">
        <v>42.996481161402762</v>
      </c>
      <c r="EL5" s="13">
        <v>44.9576794503568</v>
      </c>
      <c r="EM5" s="13">
        <v>43.212944180809252</v>
      </c>
      <c r="EN5" s="13">
        <v>45.261954410414717</v>
      </c>
      <c r="EO5" s="13">
        <v>45.03793926795052</v>
      </c>
      <c r="EP5" s="13">
        <v>46.487214284538467</v>
      </c>
      <c r="EQ5" s="13">
        <v>45.350905664513931</v>
      </c>
      <c r="ER5" s="13">
        <v>44.0939730024607</v>
      </c>
      <c r="ES5" s="13">
        <v>42.797168722002461</v>
      </c>
      <c r="ET5" s="13">
        <v>39.872506994398265</v>
      </c>
      <c r="EU5" s="13">
        <v>40.369810638366303</v>
      </c>
      <c r="EV5" s="13">
        <v>41.906143379133177</v>
      </c>
      <c r="EW5" s="13">
        <v>43.54681643004313</v>
      </c>
      <c r="EX5" s="13">
        <v>45.661398711355524</v>
      </c>
      <c r="EY5" s="13">
        <v>43.01501866548378</v>
      </c>
      <c r="EZ5" s="13">
        <v>45.819889352047127</v>
      </c>
      <c r="FA5" s="13">
        <v>45.386441579553484</v>
      </c>
      <c r="FB5" s="13">
        <v>47.068610222567173</v>
      </c>
      <c r="FC5" s="13">
        <v>46.233659038818111</v>
      </c>
      <c r="FD5" s="13">
        <v>45.053545521737824</v>
      </c>
      <c r="FE5" s="13">
        <v>43.798778903299649</v>
      </c>
      <c r="FF5" s="13">
        <v>40.487492429279534</v>
      </c>
      <c r="FG5" s="13">
        <v>41.227792317059546</v>
      </c>
      <c r="FH5" s="13">
        <v>42.45926746889463</v>
      </c>
      <c r="FI5" s="13">
        <v>44.002893426296609</v>
      </c>
      <c r="FJ5" s="13">
        <v>46.470231104774406</v>
      </c>
      <c r="FK5" s="13">
        <v>44.737278259876291</v>
      </c>
      <c r="FL5" s="13">
        <v>46.575957054469654</v>
      </c>
      <c r="FM5" s="13">
        <v>45.271130715241902</v>
      </c>
      <c r="FN5" s="13">
        <v>48.162154845982677</v>
      </c>
      <c r="FO5" s="13">
        <v>46.892538159351687</v>
      </c>
      <c r="FP5" s="13">
        <v>46.248258270569288</v>
      </c>
      <c r="FQ5" s="13">
        <v>44.853748864785729</v>
      </c>
      <c r="FR5" s="13">
        <v>42.095953888395897</v>
      </c>
      <c r="FS5" s="13">
        <v>41.249687423804005</v>
      </c>
      <c r="FT5" s="13">
        <v>42.851705234203258</v>
      </c>
      <c r="FU5" s="13">
        <v>45.061952118006225</v>
      </c>
      <c r="FV5" s="13">
        <v>47.305307798627148</v>
      </c>
      <c r="FW5" s="13">
        <v>46.130289239888825</v>
      </c>
      <c r="FX5" s="13">
        <v>47.557434354078559</v>
      </c>
      <c r="FY5" s="13">
        <v>46.605669173660395</v>
      </c>
      <c r="FZ5" s="13">
        <v>49.305488643588241</v>
      </c>
      <c r="GA5" s="13">
        <v>47.700087739629637</v>
      </c>
      <c r="GB5" s="13">
        <v>46.464249783130576</v>
      </c>
      <c r="GC5" s="13">
        <v>44.574467866752002</v>
      </c>
      <c r="GD5" s="13">
        <v>42.009548690129321</v>
      </c>
      <c r="GE5" s="13">
        <v>42.48165848766854</v>
      </c>
      <c r="GF5" s="13">
        <v>43.629007157165923</v>
      </c>
      <c r="GG5" s="13">
        <v>44.947157860046708</v>
      </c>
      <c r="GH5" s="13">
        <v>46.914157421144033</v>
      </c>
      <c r="GI5" s="13">
        <v>46.10331771675046</v>
      </c>
      <c r="GJ5" s="13">
        <v>47.727297905063473</v>
      </c>
      <c r="GK5" s="13">
        <v>46.941099041333516</v>
      </c>
      <c r="GL5" s="13">
        <v>50.191135200118538</v>
      </c>
      <c r="GM5" s="13">
        <v>48.570924737762866</v>
      </c>
      <c r="GN5" s="13">
        <v>47.927593536574854</v>
      </c>
      <c r="GO5" s="13">
        <v>46.081962707562425</v>
      </c>
      <c r="GP5" s="13">
        <v>42.896578310575244</v>
      </c>
      <c r="GQ5" s="13">
        <v>42.344923462873375</v>
      </c>
      <c r="GR5" s="13">
        <v>44.572884817940043</v>
      </c>
      <c r="GS5" s="13">
        <v>45.606694128732151</v>
      </c>
      <c r="GT5" s="13">
        <v>47.717702375047764</v>
      </c>
      <c r="GU5" s="13">
        <v>46.496092332668184</v>
      </c>
      <c r="GV5" s="13">
        <v>48.715114869037109</v>
      </c>
      <c r="GW5" s="13">
        <v>48.879991166069601</v>
      </c>
      <c r="GX5" s="13">
        <v>50.953861258146581</v>
      </c>
      <c r="GY5" s="13">
        <v>49.52832928723204</v>
      </c>
      <c r="GZ5" s="13">
        <v>48.881053854085238</v>
      </c>
      <c r="HA5" s="13">
        <v>46.848700990837095</v>
      </c>
      <c r="HB5" s="13">
        <v>43.04358176134771</v>
      </c>
      <c r="HC5" s="13">
        <v>44.031357496445409</v>
      </c>
      <c r="HD5" s="13">
        <v>45.790660399252602</v>
      </c>
      <c r="HE5" s="13">
        <v>46.020575467224916</v>
      </c>
      <c r="HF5" s="13">
        <v>48.686852320682391</v>
      </c>
      <c r="HG5" s="13">
        <v>47.118292318445789</v>
      </c>
      <c r="HH5" s="13">
        <v>49.864082720639871</v>
      </c>
      <c r="HI5" s="13">
        <v>50.111059910499222</v>
      </c>
      <c r="HJ5" s="13">
        <v>51.997681108963313</v>
      </c>
      <c r="HK5" s="13">
        <v>50.484640630641707</v>
      </c>
      <c r="HL5" s="13">
        <v>49.859851637153611</v>
      </c>
      <c r="HM5" s="13">
        <v>47.482615939864807</v>
      </c>
      <c r="HN5" s="13">
        <v>44.164133430655028</v>
      </c>
      <c r="HO5" s="13">
        <v>44.317240216930379</v>
      </c>
      <c r="HP5" s="13">
        <v>45.826939545320258</v>
      </c>
      <c r="HQ5" s="13">
        <v>46.823938430971836</v>
      </c>
      <c r="HR5" s="13">
        <v>49.828857636860413</v>
      </c>
      <c r="HS5" s="13">
        <v>47.6105040054047</v>
      </c>
      <c r="HT5" s="13">
        <v>50.612679953503346</v>
      </c>
      <c r="HU5" s="13">
        <v>50.754964965940751</v>
      </c>
      <c r="HV5" s="13">
        <v>53.061487865311278</v>
      </c>
      <c r="HW5" s="13">
        <v>51.448272510458942</v>
      </c>
      <c r="HX5" s="13">
        <v>51.037448920945863</v>
      </c>
      <c r="HY5" s="13">
        <v>49.228139724679686</v>
      </c>
      <c r="HZ5" s="13">
        <v>44.501294971935387</v>
      </c>
      <c r="IA5" s="13">
        <v>45.159992908474905</v>
      </c>
      <c r="IB5" s="13">
        <v>46.226428581559816</v>
      </c>
      <c r="IC5" s="13">
        <v>47.783332561343705</v>
      </c>
      <c r="ID5" s="13">
        <v>50.459523354646066</v>
      </c>
      <c r="IE5" s="13">
        <v>49.384269029535318</v>
      </c>
      <c r="IF5" s="13">
        <v>51.427961250662833</v>
      </c>
      <c r="IG5" s="13">
        <v>51.0100341221519</v>
      </c>
      <c r="IH5" s="13">
        <v>54.168738879054899</v>
      </c>
    </row>
    <row r="6" spans="2:242">
      <c r="B6" t="s">
        <v>2</v>
      </c>
      <c r="C6" s="13">
        <v>33.21890042796467</v>
      </c>
      <c r="D6" s="13">
        <v>31.728007034829446</v>
      </c>
      <c r="E6" s="13">
        <v>30.833230931577603</v>
      </c>
      <c r="F6" s="13">
        <v>28.542960082151012</v>
      </c>
      <c r="G6" s="13">
        <v>28.034926886526918</v>
      </c>
      <c r="H6" s="13">
        <v>28.146802032328402</v>
      </c>
      <c r="I6" s="13">
        <v>29.873861701395278</v>
      </c>
      <c r="J6" s="13">
        <v>32.278052020327017</v>
      </c>
      <c r="K6" s="13">
        <v>31.594807154614497</v>
      </c>
      <c r="L6" s="13">
        <v>32.943995155611731</v>
      </c>
      <c r="M6" s="13">
        <v>33.165898053776068</v>
      </c>
      <c r="N6" s="13">
        <v>33.99922253670627</v>
      </c>
      <c r="O6" s="13">
        <v>33.701634802137697</v>
      </c>
      <c r="P6" s="13">
        <v>32.008924582538462</v>
      </c>
      <c r="Q6" s="13">
        <v>30.885659820603809</v>
      </c>
      <c r="R6" s="13">
        <v>28.459387998326815</v>
      </c>
      <c r="S6" s="13">
        <v>29.23529619980782</v>
      </c>
      <c r="T6" s="13">
        <v>28.273563222017799</v>
      </c>
      <c r="U6" s="13">
        <v>29.744378371471253</v>
      </c>
      <c r="V6" s="13">
        <v>32.402975005970667</v>
      </c>
      <c r="W6" s="13">
        <v>31.545714816291799</v>
      </c>
      <c r="X6" s="13">
        <v>32.96667026070272</v>
      </c>
      <c r="Y6" s="13">
        <v>33.2865218376268</v>
      </c>
      <c r="Z6" s="13">
        <v>34.432935089055469</v>
      </c>
      <c r="AA6" s="13">
        <v>34.356677448025408</v>
      </c>
      <c r="AB6" s="13">
        <v>32.977143866900775</v>
      </c>
      <c r="AC6" s="13">
        <v>31.504643514022582</v>
      </c>
      <c r="AD6" s="13">
        <v>28.55753694114582</v>
      </c>
      <c r="AE6" s="13">
        <v>28.054025928068103</v>
      </c>
      <c r="AF6" s="13">
        <v>27.662380028746583</v>
      </c>
      <c r="AG6" s="13">
        <v>29.870926325261255</v>
      </c>
      <c r="AH6" s="13">
        <v>32.914612321244626</v>
      </c>
      <c r="AI6" s="13">
        <v>32.260549963087378</v>
      </c>
      <c r="AJ6" s="13">
        <v>33.398698525539622</v>
      </c>
      <c r="AK6" s="13">
        <v>33.189319056291481</v>
      </c>
      <c r="AL6" s="13">
        <v>35.201765554235166</v>
      </c>
      <c r="AM6" s="13">
        <v>34.920149944624768</v>
      </c>
      <c r="AN6" s="13">
        <v>33.404047432903084</v>
      </c>
      <c r="AO6" s="13">
        <v>31.739157864004877</v>
      </c>
      <c r="AP6" s="13">
        <v>29.123956724322348</v>
      </c>
      <c r="AQ6" s="13">
        <v>29.311309272397974</v>
      </c>
      <c r="AR6" s="13">
        <v>28.40951269618612</v>
      </c>
      <c r="AS6" s="13">
        <v>30.286226662410421</v>
      </c>
      <c r="AT6" s="13">
        <v>32.895845719690932</v>
      </c>
      <c r="AU6" s="13">
        <v>32.800825280210709</v>
      </c>
      <c r="AV6" s="13">
        <v>33.90714935563274</v>
      </c>
      <c r="AW6" s="13">
        <v>33.717126339335991</v>
      </c>
      <c r="AX6" s="13">
        <v>35.788847005025573</v>
      </c>
      <c r="AY6" s="13">
        <v>35.551957701015851</v>
      </c>
      <c r="AZ6" s="13">
        <v>33.93694072187651</v>
      </c>
      <c r="BA6" s="13">
        <v>32.27922979997831</v>
      </c>
      <c r="BB6" s="13">
        <v>29.797648769500476</v>
      </c>
      <c r="BC6" s="13">
        <v>28.715533015801057</v>
      </c>
      <c r="BD6" s="13">
        <v>29.093840001596849</v>
      </c>
      <c r="BE6" s="13">
        <v>30.959863982063133</v>
      </c>
      <c r="BF6" s="13">
        <v>33.340508098487604</v>
      </c>
      <c r="BG6" s="13">
        <v>33.411076090706104</v>
      </c>
      <c r="BH6" s="13">
        <v>34.578843272779785</v>
      </c>
      <c r="BI6" s="13">
        <v>34.480190396816418</v>
      </c>
      <c r="BJ6" s="13">
        <v>36.697912319330221</v>
      </c>
      <c r="BK6" s="13">
        <v>37.12909704735462</v>
      </c>
      <c r="BL6" s="13">
        <v>35.721508012917724</v>
      </c>
      <c r="BM6" s="13">
        <v>34.156105665699471</v>
      </c>
      <c r="BN6" s="13">
        <v>30.95975558867222</v>
      </c>
      <c r="BO6" s="13">
        <v>30.925760776987264</v>
      </c>
      <c r="BP6" s="13">
        <v>31.606719348551493</v>
      </c>
      <c r="BQ6" s="13">
        <v>32.850077858550016</v>
      </c>
      <c r="BR6" s="13">
        <v>35.184578272567499</v>
      </c>
      <c r="BS6" s="13">
        <v>34.866947887779425</v>
      </c>
      <c r="BT6" s="13">
        <v>36.423048301007668</v>
      </c>
      <c r="BU6" s="13">
        <v>36.715329404216646</v>
      </c>
      <c r="BV6" s="13">
        <v>38.395792442813693</v>
      </c>
      <c r="BW6" s="13">
        <v>37.923454322600179</v>
      </c>
      <c r="BX6" s="13">
        <v>36.471363387590976</v>
      </c>
      <c r="BY6" s="13">
        <v>34.887584448075721</v>
      </c>
      <c r="BZ6" s="13">
        <v>31.630765989700055</v>
      </c>
      <c r="CA6" s="13">
        <v>30.906893675625064</v>
      </c>
      <c r="CB6" s="13">
        <v>32.181168029032484</v>
      </c>
      <c r="CC6" s="13">
        <v>33.407038785347552</v>
      </c>
      <c r="CD6" s="13">
        <v>36.134134117494426</v>
      </c>
      <c r="CE6" s="13">
        <v>35.444421058891137</v>
      </c>
      <c r="CF6" s="13">
        <v>37.2386902813776</v>
      </c>
      <c r="CG6" s="13">
        <v>37.397771903529573</v>
      </c>
      <c r="CH6" s="13">
        <v>39.051584107866269</v>
      </c>
      <c r="CI6" s="13">
        <v>39.115175591168239</v>
      </c>
      <c r="CJ6" s="13">
        <v>37.274677104251893</v>
      </c>
      <c r="CK6" s="13">
        <v>35.777936579776458</v>
      </c>
      <c r="CL6" s="13">
        <v>32.290503707173542</v>
      </c>
      <c r="CM6" s="13">
        <v>32.93247170203194</v>
      </c>
      <c r="CN6" s="13">
        <v>33.28493208085213</v>
      </c>
      <c r="CO6" s="13">
        <v>34.442795672207708</v>
      </c>
      <c r="CP6" s="13">
        <v>37.137274042953912</v>
      </c>
      <c r="CQ6" s="13">
        <v>36.123296521071467</v>
      </c>
      <c r="CR6" s="13">
        <v>38.230549518113982</v>
      </c>
      <c r="CS6" s="13">
        <v>38.329997361665761</v>
      </c>
      <c r="CT6" s="13">
        <v>40.093892890980896</v>
      </c>
      <c r="CU6" s="13">
        <v>39.961356215379375</v>
      </c>
      <c r="CV6" s="13">
        <v>38.46901183740777</v>
      </c>
      <c r="CW6" s="13">
        <v>36.89040880919611</v>
      </c>
      <c r="CX6" s="13">
        <v>33.729429193180728</v>
      </c>
      <c r="CY6" s="13">
        <v>32.234492543837199</v>
      </c>
      <c r="CZ6" s="13">
        <v>33.197718239879755</v>
      </c>
      <c r="DA6" s="13">
        <v>35.39554599036633</v>
      </c>
      <c r="DB6" s="13">
        <v>37.935955528078324</v>
      </c>
      <c r="DC6" s="13">
        <v>37.537123092760083</v>
      </c>
      <c r="DD6" s="13">
        <v>39.162690531111963</v>
      </c>
      <c r="DE6" s="13">
        <v>38.916441157559305</v>
      </c>
      <c r="DF6" s="13">
        <v>41.236491221876292</v>
      </c>
      <c r="DG6" s="13">
        <v>40.520132891442273</v>
      </c>
      <c r="DH6" s="13">
        <v>39.033190463153829</v>
      </c>
      <c r="DI6" s="13">
        <v>37.269377999726061</v>
      </c>
      <c r="DJ6" s="13">
        <v>34.475940978623782</v>
      </c>
      <c r="DK6" s="13">
        <v>33.921241122334251</v>
      </c>
      <c r="DL6" s="13">
        <v>34.383043371284735</v>
      </c>
      <c r="DM6" s="13">
        <v>36.255166476226307</v>
      </c>
      <c r="DN6" s="13">
        <v>38.467231268450917</v>
      </c>
      <c r="DO6" s="13">
        <v>38.096286073387773</v>
      </c>
      <c r="DP6" s="13">
        <v>39.790364840596283</v>
      </c>
      <c r="DQ6" s="13">
        <v>39.62462028157411</v>
      </c>
      <c r="DR6" s="13">
        <v>42.034150963751998</v>
      </c>
      <c r="DS6" s="13">
        <v>41.615116384638029</v>
      </c>
      <c r="DT6" s="13">
        <v>40.505847428970256</v>
      </c>
      <c r="DU6" s="13">
        <v>38.731337422879065</v>
      </c>
      <c r="DV6" s="13">
        <v>35.616529478172879</v>
      </c>
      <c r="DW6" s="13">
        <v>33.554997398408503</v>
      </c>
      <c r="DX6" s="13">
        <v>35.613675115009279</v>
      </c>
      <c r="DY6" s="13">
        <v>37.603840186897074</v>
      </c>
      <c r="DZ6" s="13">
        <v>39.726328777777461</v>
      </c>
      <c r="EA6" s="13">
        <v>39.463489503129217</v>
      </c>
      <c r="EB6" s="13">
        <v>41.433119017812224</v>
      </c>
      <c r="EC6" s="13">
        <v>41.354949111062389</v>
      </c>
      <c r="ED6" s="13">
        <v>43.244767460176483</v>
      </c>
      <c r="EE6" s="13">
        <v>42.215183245854334</v>
      </c>
      <c r="EF6" s="13">
        <v>41.432482459149675</v>
      </c>
      <c r="EG6" s="13">
        <v>39.438386841582016</v>
      </c>
      <c r="EH6" s="13">
        <v>36.091027150613151</v>
      </c>
      <c r="EI6" s="13">
        <v>35.363240975946297</v>
      </c>
      <c r="EJ6" s="13">
        <v>36.635348952959525</v>
      </c>
      <c r="EK6" s="13">
        <v>38.034089433008575</v>
      </c>
      <c r="EL6" s="13">
        <v>40.731810666441319</v>
      </c>
      <c r="EM6" s="13">
        <v>39.923819230281268</v>
      </c>
      <c r="EN6" s="13">
        <v>42.091356485130994</v>
      </c>
      <c r="EO6" s="13">
        <v>42.277985111281623</v>
      </c>
      <c r="EP6" s="13">
        <v>44.08566253337208</v>
      </c>
      <c r="EQ6" s="13">
        <v>42.774027096795635</v>
      </c>
      <c r="ER6" s="13">
        <v>41.90267328439014</v>
      </c>
      <c r="ES6" s="13">
        <v>39.822929835067377</v>
      </c>
      <c r="ET6" s="13">
        <v>35.821657807994782</v>
      </c>
      <c r="EU6" s="13">
        <v>34.983442251347235</v>
      </c>
      <c r="EV6" s="13">
        <v>36.689242775778702</v>
      </c>
      <c r="EW6" s="13">
        <v>38.459887344359721</v>
      </c>
      <c r="EX6" s="13">
        <v>41.39253871615152</v>
      </c>
      <c r="EY6" s="13">
        <v>40.020372863768486</v>
      </c>
      <c r="EZ6" s="13">
        <v>42.850208315823082</v>
      </c>
      <c r="FA6" s="13">
        <v>42.901225602773593</v>
      </c>
      <c r="FB6" s="13">
        <v>44.543469005609204</v>
      </c>
      <c r="FC6" s="13">
        <v>43.638417720150947</v>
      </c>
      <c r="FD6" s="13">
        <v>42.96754070132522</v>
      </c>
      <c r="FE6" s="13">
        <v>40.907190358990135</v>
      </c>
      <c r="FF6" s="13">
        <v>36.504523706408968</v>
      </c>
      <c r="FG6" s="13">
        <v>36.228231976242306</v>
      </c>
      <c r="FH6" s="13">
        <v>36.978631104145528</v>
      </c>
      <c r="FI6" s="13">
        <v>38.808881322779136</v>
      </c>
      <c r="FJ6" s="13">
        <v>42.232794643061553</v>
      </c>
      <c r="FK6" s="13">
        <v>41.259241441109403</v>
      </c>
      <c r="FL6" s="13">
        <v>43.490157563915901</v>
      </c>
      <c r="FM6" s="13">
        <v>43.142508907632759</v>
      </c>
      <c r="FN6" s="13">
        <v>45.612886893867461</v>
      </c>
      <c r="FO6" s="13">
        <v>44.372388797809037</v>
      </c>
      <c r="FP6" s="13">
        <v>44.092091305837585</v>
      </c>
      <c r="FQ6" s="13">
        <v>41.708043566758036</v>
      </c>
      <c r="FR6" s="13">
        <v>37.656980104704928</v>
      </c>
      <c r="FS6" s="13">
        <v>35.669240006572281</v>
      </c>
      <c r="FT6" s="13">
        <v>37.39485216454829</v>
      </c>
      <c r="FU6" s="13">
        <v>39.973464904977575</v>
      </c>
      <c r="FV6" s="13">
        <v>42.907485314754346</v>
      </c>
      <c r="FW6" s="13">
        <v>42.397983879283359</v>
      </c>
      <c r="FX6" s="13">
        <v>44.554978748735671</v>
      </c>
      <c r="FY6" s="13">
        <v>44.317303565862751</v>
      </c>
      <c r="FZ6" s="13">
        <v>46.826608853966704</v>
      </c>
      <c r="GA6" s="13">
        <v>45.056150939353159</v>
      </c>
      <c r="GB6" s="13">
        <v>44.266671468854433</v>
      </c>
      <c r="GC6" s="13">
        <v>41.357731318265841</v>
      </c>
      <c r="GD6" s="13">
        <v>37.902933039657057</v>
      </c>
      <c r="GE6" s="13">
        <v>36.865499212872386</v>
      </c>
      <c r="GF6" s="13">
        <v>37.993258595491689</v>
      </c>
      <c r="GG6" s="13">
        <v>39.888875927450108</v>
      </c>
      <c r="GH6" s="13">
        <v>42.535846563189743</v>
      </c>
      <c r="GI6" s="13">
        <v>42.639149386507889</v>
      </c>
      <c r="GJ6" s="13">
        <v>44.813269910791469</v>
      </c>
      <c r="GK6" s="13">
        <v>44.53310464114319</v>
      </c>
      <c r="GL6" s="13">
        <v>47.370524660980919</v>
      </c>
      <c r="GM6" s="13">
        <v>45.865563458737846</v>
      </c>
      <c r="GN6" s="13">
        <v>45.507689939822328</v>
      </c>
      <c r="GO6" s="13">
        <v>42.408072581568177</v>
      </c>
      <c r="GP6" s="13">
        <v>38.756700580188102</v>
      </c>
      <c r="GQ6" s="13">
        <v>36.265286433853667</v>
      </c>
      <c r="GR6" s="13">
        <v>38.807303988429936</v>
      </c>
      <c r="GS6" s="13">
        <v>40.445659721674502</v>
      </c>
      <c r="GT6" s="13">
        <v>43.363143302778759</v>
      </c>
      <c r="GU6" s="13">
        <v>43.320922710157774</v>
      </c>
      <c r="GV6" s="13">
        <v>45.67451937586852</v>
      </c>
      <c r="GW6" s="13">
        <v>46.138632251938049</v>
      </c>
      <c r="GX6" s="13">
        <v>48.349350383376454</v>
      </c>
      <c r="GY6" s="13">
        <v>46.565359147271849</v>
      </c>
      <c r="GZ6" s="13">
        <v>46.543578161965904</v>
      </c>
      <c r="HA6" s="13">
        <v>43.707891311257413</v>
      </c>
      <c r="HB6" s="13">
        <v>38.785129584715996</v>
      </c>
      <c r="HC6" s="13">
        <v>38.447772857950696</v>
      </c>
      <c r="HD6" s="13">
        <v>39.947608285528631</v>
      </c>
      <c r="HE6" s="13">
        <v>40.660044641286305</v>
      </c>
      <c r="HF6" s="13">
        <v>44.240072685437838</v>
      </c>
      <c r="HG6" s="13">
        <v>43.941307019748187</v>
      </c>
      <c r="HH6" s="13">
        <v>46.814366708631908</v>
      </c>
      <c r="HI6" s="13">
        <v>47.10954771843064</v>
      </c>
      <c r="HJ6" s="13">
        <v>49.390726109731879</v>
      </c>
      <c r="HK6" s="13">
        <v>47.652739174837073</v>
      </c>
      <c r="HL6" s="13">
        <v>47.633556996306005</v>
      </c>
      <c r="HM6" s="13">
        <v>44.351665008294191</v>
      </c>
      <c r="HN6" s="13">
        <v>39.212374361185361</v>
      </c>
      <c r="HO6" s="13">
        <v>37.745274594866615</v>
      </c>
      <c r="HP6" s="13">
        <v>39.970544811125997</v>
      </c>
      <c r="HQ6" s="13">
        <v>41.410005739561278</v>
      </c>
      <c r="HR6" s="13">
        <v>45.037266320458713</v>
      </c>
      <c r="HS6" s="13">
        <v>44.672701798376423</v>
      </c>
      <c r="HT6" s="13">
        <v>47.946810909650914</v>
      </c>
      <c r="HU6" s="13">
        <v>48.095400602272171</v>
      </c>
      <c r="HV6" s="13">
        <v>50.357818241686878</v>
      </c>
      <c r="HW6" s="13">
        <v>48.53547714825504</v>
      </c>
      <c r="HX6" s="13">
        <v>48.794911627186714</v>
      </c>
      <c r="HY6" s="13">
        <v>45.623262493611797</v>
      </c>
      <c r="HZ6" s="13">
        <v>39.418091596937131</v>
      </c>
      <c r="IA6" s="13">
        <v>38.979670893465702</v>
      </c>
      <c r="IB6" s="13">
        <v>40.080982782257699</v>
      </c>
      <c r="IC6" s="13">
        <v>41.927943436177834</v>
      </c>
      <c r="ID6" s="13">
        <v>45.935716923314445</v>
      </c>
      <c r="IE6" s="13">
        <v>46.025490260744412</v>
      </c>
      <c r="IF6" s="13">
        <v>48.596681024183226</v>
      </c>
      <c r="IG6" s="13">
        <v>48.479999318971501</v>
      </c>
      <c r="IH6" s="13">
        <v>51.427704658949978</v>
      </c>
    </row>
    <row r="8" spans="2:242">
      <c r="B8" t="s">
        <v>309</v>
      </c>
      <c r="C8" s="6">
        <v>2016</v>
      </c>
      <c r="D8" s="6">
        <v>2017</v>
      </c>
      <c r="E8" s="6">
        <v>2018</v>
      </c>
      <c r="F8" s="6">
        <v>2019</v>
      </c>
      <c r="G8" s="6">
        <v>2020</v>
      </c>
      <c r="H8" s="6">
        <v>2021</v>
      </c>
      <c r="I8" s="6">
        <v>2022</v>
      </c>
      <c r="J8" s="6">
        <v>2023</v>
      </c>
      <c r="K8" s="6">
        <v>2024</v>
      </c>
      <c r="L8" s="6">
        <v>2025</v>
      </c>
      <c r="M8" s="6">
        <v>2026</v>
      </c>
      <c r="N8" s="6">
        <v>2027</v>
      </c>
      <c r="O8" s="6">
        <v>2028</v>
      </c>
      <c r="P8" s="6">
        <v>2029</v>
      </c>
      <c r="Q8" s="6">
        <v>2030</v>
      </c>
      <c r="R8" s="6">
        <v>2031</v>
      </c>
      <c r="S8" s="6">
        <v>2032</v>
      </c>
      <c r="T8" s="6">
        <v>2033</v>
      </c>
      <c r="U8" s="6">
        <v>2034</v>
      </c>
      <c r="V8" s="6">
        <v>2035</v>
      </c>
    </row>
    <row r="9" spans="2:242">
      <c r="B9" s="9" t="s">
        <v>297</v>
      </c>
      <c r="C9" s="7">
        <v>26.974532430383203</v>
      </c>
      <c r="D9" s="7">
        <v>27.304234069246291</v>
      </c>
      <c r="E9" s="7">
        <v>27.370871741804024</v>
      </c>
      <c r="F9" s="7">
        <v>27.911287280642867</v>
      </c>
      <c r="G9" s="7">
        <v>28.390707660358327</v>
      </c>
      <c r="H9" s="7">
        <v>30.242979820955174</v>
      </c>
      <c r="I9" s="7">
        <v>30.699009478993279</v>
      </c>
      <c r="J9" s="7">
        <v>31.83584208364611</v>
      </c>
      <c r="K9" s="7">
        <v>32.503104359667965</v>
      </c>
      <c r="L9" s="7">
        <v>33.387914652001349</v>
      </c>
      <c r="M9" s="7">
        <v>34.416341126957853</v>
      </c>
      <c r="N9" s="7">
        <v>35.207015685242659</v>
      </c>
      <c r="O9" s="7">
        <v>35.464804908206567</v>
      </c>
      <c r="P9" s="7">
        <v>36.211991916491264</v>
      </c>
      <c r="Q9" s="7">
        <v>36.883835367758323</v>
      </c>
      <c r="R9" s="7">
        <v>37.13328962734203</v>
      </c>
      <c r="S9" s="7">
        <v>37.790181898189189</v>
      </c>
      <c r="T9" s="7">
        <v>38.730323556758776</v>
      </c>
      <c r="U9" s="7">
        <v>39.335284685773104</v>
      </c>
      <c r="V9" s="7">
        <v>39.948135799136445</v>
      </c>
    </row>
    <row r="10" spans="2:242">
      <c r="B10" t="s">
        <v>298</v>
      </c>
      <c r="C10" s="7">
        <v>34.367500887579361</v>
      </c>
      <c r="D10" s="7">
        <v>34.523535397218652</v>
      </c>
      <c r="E10" s="7">
        <v>34.882508837176353</v>
      </c>
      <c r="F10" s="7">
        <v>35.404317443846757</v>
      </c>
      <c r="G10" s="7">
        <v>35.998162111417258</v>
      </c>
      <c r="H10" s="7">
        <v>37.829125879132349</v>
      </c>
      <c r="I10" s="7">
        <v>38.614576535380486</v>
      </c>
      <c r="J10" s="7">
        <v>39.595961151113208</v>
      </c>
      <c r="K10" s="7">
        <v>40.47227157397198</v>
      </c>
      <c r="L10" s="7">
        <v>41.150179982300415</v>
      </c>
      <c r="M10" s="7">
        <v>42.50030197439002</v>
      </c>
      <c r="N10" s="7">
        <v>43.345094643726235</v>
      </c>
      <c r="O10" s="7">
        <v>43.744305420264013</v>
      </c>
      <c r="P10" s="7">
        <v>44.554182498178982</v>
      </c>
      <c r="Q10" s="7">
        <v>45.516604865736817</v>
      </c>
      <c r="R10" s="7">
        <v>45.818884755110965</v>
      </c>
      <c r="S10" s="7">
        <v>46.736399713799152</v>
      </c>
      <c r="T10" s="7">
        <v>47.666926703063041</v>
      </c>
      <c r="U10" s="7">
        <v>48.395096359321997</v>
      </c>
      <c r="V10" s="7">
        <v>49.327427212725588</v>
      </c>
    </row>
    <row r="11" spans="2:242">
      <c r="B11" t="s">
        <v>2</v>
      </c>
      <c r="C11" s="7">
        <v>31.20293468246425</v>
      </c>
      <c r="D11" s="7">
        <v>31.418250446310804</v>
      </c>
      <c r="E11" s="7">
        <v>31.665197727923871</v>
      </c>
      <c r="F11" s="7">
        <v>32.194977315956429</v>
      </c>
      <c r="G11" s="7">
        <v>32.741782652246833</v>
      </c>
      <c r="H11" s="7">
        <v>34.579900741857315</v>
      </c>
      <c r="I11" s="7">
        <v>35.224253452053695</v>
      </c>
      <c r="J11" s="7">
        <v>36.25804630489236</v>
      </c>
      <c r="K11" s="7">
        <v>37.061055736661039</v>
      </c>
      <c r="L11" s="7">
        <v>37.825513502317584</v>
      </c>
      <c r="M11" s="7">
        <v>39.037856382716953</v>
      </c>
      <c r="N11" s="7">
        <v>39.859474206582128</v>
      </c>
      <c r="O11" s="7">
        <v>40.185175553175888</v>
      </c>
      <c r="P11" s="7">
        <v>40.981136062008538</v>
      </c>
      <c r="Q11" s="7">
        <v>41.819101071422693</v>
      </c>
      <c r="R11" s="7">
        <v>42.098756517109116</v>
      </c>
      <c r="S11" s="7">
        <v>42.906964162921817</v>
      </c>
      <c r="T11" s="7">
        <v>43.839291353758831</v>
      </c>
      <c r="U11" s="7">
        <v>44.49813709841095</v>
      </c>
      <c r="V11" s="7">
        <v>45.310180089454015</v>
      </c>
    </row>
    <row r="12" spans="2:242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2:242">
      <c r="B13" s="9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2:24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2:W31"/>
  <sheetViews>
    <sheetView workbookViewId="0">
      <selection activeCell="D27" sqref="D27"/>
    </sheetView>
  </sheetViews>
  <sheetFormatPr defaultRowHeight="12.75"/>
  <cols>
    <col min="1" max="1" width="9.140625" style="3"/>
    <col min="2" max="2" width="30.28515625" style="3" bestFit="1" customWidth="1"/>
    <col min="3" max="3" width="22" style="3" bestFit="1" customWidth="1"/>
    <col min="4" max="16384" width="9.140625" style="3"/>
  </cols>
  <sheetData>
    <row r="2" spans="2:23">
      <c r="C2" s="6"/>
    </row>
    <row r="3" spans="2:23"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2:23">
      <c r="C4" s="6" t="s">
        <v>310</v>
      </c>
    </row>
    <row r="5" spans="2:23">
      <c r="C5" s="6" t="s">
        <v>311</v>
      </c>
    </row>
    <row r="6" spans="2:23">
      <c r="C6" s="27" t="s">
        <v>299</v>
      </c>
      <c r="D6" s="6">
        <v>2016</v>
      </c>
      <c r="E6" s="6">
        <v>2017</v>
      </c>
      <c r="F6" s="6">
        <v>2018</v>
      </c>
      <c r="G6" s="6">
        <v>2019</v>
      </c>
      <c r="H6" s="6">
        <v>2020</v>
      </c>
      <c r="I6" s="6">
        <v>2021</v>
      </c>
      <c r="J6" s="6">
        <v>2022</v>
      </c>
      <c r="K6" s="6">
        <v>2023</v>
      </c>
      <c r="L6" s="6">
        <v>2024</v>
      </c>
      <c r="M6" s="6">
        <v>2025</v>
      </c>
      <c r="N6" s="6">
        <v>2026</v>
      </c>
      <c r="O6" s="6">
        <v>2027</v>
      </c>
      <c r="P6" s="6">
        <v>2028</v>
      </c>
      <c r="Q6" s="6">
        <v>2029</v>
      </c>
      <c r="R6" s="6">
        <v>2030</v>
      </c>
      <c r="S6" s="6">
        <v>2031</v>
      </c>
      <c r="T6" s="6">
        <v>2032</v>
      </c>
      <c r="U6" s="6">
        <v>2033</v>
      </c>
      <c r="V6" s="6">
        <v>2034</v>
      </c>
      <c r="W6" s="6">
        <v>2035</v>
      </c>
    </row>
    <row r="7" spans="2:23">
      <c r="B7" s="33" t="s">
        <v>323</v>
      </c>
      <c r="C7" t="s">
        <v>300</v>
      </c>
      <c r="D7" s="30">
        <v>4540.8187030999998</v>
      </c>
      <c r="E7" s="30">
        <v>4534.19457547</v>
      </c>
      <c r="F7" s="30">
        <v>4524.0917275900001</v>
      </c>
      <c r="G7" s="30">
        <v>4513.4883779399997</v>
      </c>
      <c r="H7" s="30">
        <v>4522.0716080799994</v>
      </c>
      <c r="I7" s="30">
        <v>3596.2053284699996</v>
      </c>
      <c r="J7" s="30">
        <v>3593.3053154600002</v>
      </c>
      <c r="K7" s="30">
        <v>3613.5216216099998</v>
      </c>
      <c r="L7" s="30">
        <v>3619.0680499200002</v>
      </c>
      <c r="M7" s="30">
        <v>3626.8215979799998</v>
      </c>
      <c r="N7" s="30">
        <v>3102.5298763100004</v>
      </c>
      <c r="O7" s="30">
        <v>3108.9642847300001</v>
      </c>
      <c r="P7" s="30">
        <v>3105.8132135200003</v>
      </c>
      <c r="Q7" s="30">
        <v>3107.7486340800001</v>
      </c>
      <c r="R7" s="30">
        <v>3108.1744615000002</v>
      </c>
      <c r="S7" s="30">
        <v>3108.1050570699999</v>
      </c>
      <c r="T7" s="30">
        <v>3101.32879323</v>
      </c>
      <c r="U7" s="30">
        <v>3109.6111524299995</v>
      </c>
      <c r="V7" s="30">
        <v>3101.8591654499996</v>
      </c>
      <c r="W7" s="30">
        <v>3104.1348186499999</v>
      </c>
    </row>
    <row r="8" spans="2:23">
      <c r="C8" t="s">
        <v>301</v>
      </c>
      <c r="D8" s="30">
        <v>2835.5032622392255</v>
      </c>
      <c r="E8" s="30">
        <v>2829.7749946359249</v>
      </c>
      <c r="F8" s="30">
        <v>2730.9763218486978</v>
      </c>
      <c r="G8" s="30">
        <v>2686.5710882072799</v>
      </c>
      <c r="H8" s="30">
        <v>2667.2162468536999</v>
      </c>
      <c r="I8" s="30">
        <v>3124.2925181758997</v>
      </c>
      <c r="J8" s="30">
        <v>3145.8267150390998</v>
      </c>
      <c r="K8" s="30">
        <v>3246.3569811367197</v>
      </c>
      <c r="L8" s="30">
        <v>3288.1869931146985</v>
      </c>
      <c r="M8" s="30">
        <v>3255.7040452923602</v>
      </c>
      <c r="N8" s="30">
        <v>3441.4960889248123</v>
      </c>
      <c r="O8" s="30">
        <v>3440.2027010557035</v>
      </c>
      <c r="P8" s="30">
        <v>3329.1320845338996</v>
      </c>
      <c r="Q8" s="30">
        <v>3320.2000487176301</v>
      </c>
      <c r="R8" s="30">
        <v>3339.4367222653696</v>
      </c>
      <c r="S8" s="30">
        <v>3140.6431734257208</v>
      </c>
      <c r="T8" s="30">
        <v>3148.9729628679997</v>
      </c>
      <c r="U8" s="30">
        <v>3190.1447950629999</v>
      </c>
      <c r="V8" s="30">
        <v>3152.5749583750003</v>
      </c>
      <c r="W8" s="30">
        <v>3123.8670641482313</v>
      </c>
    </row>
    <row r="9" spans="2:23">
      <c r="C9" t="s">
        <v>302</v>
      </c>
      <c r="D9" s="30">
        <v>1069.51</v>
      </c>
      <c r="E9" s="30">
        <v>969.15470000000005</v>
      </c>
      <c r="F9" s="30">
        <v>1068.319</v>
      </c>
      <c r="G9" s="30">
        <v>968.14480000000003</v>
      </c>
      <c r="H9" s="30">
        <v>1068.078</v>
      </c>
      <c r="I9" s="30">
        <v>965.01199999999994</v>
      </c>
      <c r="J9" s="30">
        <v>1064.83</v>
      </c>
      <c r="K9" s="30">
        <v>965.05110000000002</v>
      </c>
      <c r="L9" s="30">
        <v>1065.683</v>
      </c>
      <c r="M9" s="30">
        <v>966.00990000000002</v>
      </c>
      <c r="N9" s="30">
        <v>1066.847</v>
      </c>
      <c r="O9" s="30">
        <v>966.56489999999997</v>
      </c>
      <c r="P9" s="30">
        <v>1066.895</v>
      </c>
      <c r="Q9" s="30">
        <v>966.47699999999998</v>
      </c>
      <c r="R9" s="30">
        <v>1066.53</v>
      </c>
      <c r="S9" s="30">
        <v>966.06730000000005</v>
      </c>
      <c r="T9" s="30">
        <v>1066.9680000000001</v>
      </c>
      <c r="U9" s="30">
        <v>966.64390000000003</v>
      </c>
      <c r="V9" s="30">
        <v>1066.836</v>
      </c>
      <c r="W9" s="30">
        <v>966.54190000000006</v>
      </c>
    </row>
    <row r="10" spans="2:23">
      <c r="C10" t="s">
        <v>303</v>
      </c>
      <c r="D10" s="30">
        <v>2112.6655962000004</v>
      </c>
      <c r="E10" s="30">
        <v>2114.9269564999995</v>
      </c>
      <c r="F10" s="30">
        <v>2177.8557864999998</v>
      </c>
      <c r="G10" s="30">
        <v>2245.5432464999999</v>
      </c>
      <c r="H10" s="30">
        <v>2243.0449862000005</v>
      </c>
      <c r="I10" s="30">
        <v>2250.9342564999997</v>
      </c>
      <c r="J10" s="30">
        <v>2250.9342464999995</v>
      </c>
      <c r="K10" s="30">
        <v>2250.9342564999997</v>
      </c>
      <c r="L10" s="30">
        <v>2248.4262962000003</v>
      </c>
      <c r="M10" s="30">
        <v>2250.9342564999997</v>
      </c>
      <c r="N10" s="30">
        <v>2250.9342564999997</v>
      </c>
      <c r="O10" s="30">
        <v>2250.9342564999997</v>
      </c>
      <c r="P10" s="30">
        <v>2248.4262962000003</v>
      </c>
      <c r="Q10" s="30">
        <v>2250.9342564999997</v>
      </c>
      <c r="R10" s="30">
        <v>2250.9342564999997</v>
      </c>
      <c r="S10" s="30">
        <v>2379.9582565000001</v>
      </c>
      <c r="T10" s="30">
        <v>2392.2009862000004</v>
      </c>
      <c r="U10" s="30">
        <v>2409.0685465000001</v>
      </c>
      <c r="V10" s="30">
        <v>2422.2530465</v>
      </c>
      <c r="W10" s="30">
        <v>2434.5221565000002</v>
      </c>
    </row>
    <row r="11" spans="2:23">
      <c r="C11" t="s">
        <v>304</v>
      </c>
      <c r="D11" s="30">
        <v>14818.429772220008</v>
      </c>
      <c r="E11" s="30">
        <v>14824.190904759989</v>
      </c>
      <c r="F11" s="30">
        <v>14840.71680975999</v>
      </c>
      <c r="G11" s="30">
        <v>14888.337998759989</v>
      </c>
      <c r="H11" s="30">
        <v>14892.805023220008</v>
      </c>
      <c r="I11" s="30">
        <v>14888.918868759989</v>
      </c>
      <c r="J11" s="30">
        <v>14892.61857875999</v>
      </c>
      <c r="K11" s="30">
        <v>14889.038078759988</v>
      </c>
      <c r="L11" s="30">
        <v>14893.914046220005</v>
      </c>
      <c r="M11" s="30">
        <v>14888.934288759991</v>
      </c>
      <c r="N11" s="30">
        <v>14891.463318759988</v>
      </c>
      <c r="O11" s="30">
        <v>14888.007718759989</v>
      </c>
      <c r="P11" s="30">
        <v>14892.458576220006</v>
      </c>
      <c r="Q11" s="30">
        <v>14887.88686875999</v>
      </c>
      <c r="R11" s="30">
        <v>14891.519244759987</v>
      </c>
      <c r="S11" s="30">
        <v>14927.98505275999</v>
      </c>
      <c r="T11" s="30">
        <v>14933.788209220007</v>
      </c>
      <c r="U11" s="30">
        <v>14937.747932759989</v>
      </c>
      <c r="V11" s="30">
        <v>14942.682862759988</v>
      </c>
      <c r="W11" s="30">
        <v>14947.750572759989</v>
      </c>
    </row>
    <row r="12" spans="2:23">
      <c r="C12" t="s">
        <v>305</v>
      </c>
      <c r="D12" s="30">
        <v>238.21385380002079</v>
      </c>
      <c r="E12" s="30">
        <v>238.20165685603274</v>
      </c>
      <c r="F12" s="30">
        <v>240.95523638802655</v>
      </c>
      <c r="G12" s="30">
        <v>245.2750670000178</v>
      </c>
      <c r="H12" s="30">
        <v>244.54428130001367</v>
      </c>
      <c r="I12" s="30">
        <v>246.30806990001113</v>
      </c>
      <c r="J12" s="30">
        <v>248.01747660001823</v>
      </c>
      <c r="K12" s="30">
        <v>245.670740900021</v>
      </c>
      <c r="L12" s="30">
        <v>246.45914946303091</v>
      </c>
      <c r="M12" s="30">
        <v>247.24790607002618</v>
      </c>
      <c r="N12" s="30">
        <v>252.09420463802783</v>
      </c>
      <c r="O12" s="30">
        <v>254.79823081802718</v>
      </c>
      <c r="P12" s="30">
        <v>259.44692273402103</v>
      </c>
      <c r="Q12" s="30">
        <v>263.80082387002227</v>
      </c>
      <c r="R12" s="30">
        <v>271.53401011002165</v>
      </c>
      <c r="S12" s="30">
        <v>436.43593103002434</v>
      </c>
      <c r="T12" s="30">
        <v>455.6919815400114</v>
      </c>
      <c r="U12" s="30">
        <v>472.81247950002989</v>
      </c>
      <c r="V12" s="30">
        <v>491.95389350004189</v>
      </c>
      <c r="W12" s="30">
        <v>512.3149764000309</v>
      </c>
    </row>
    <row r="13" spans="2:23">
      <c r="C13" t="s">
        <v>306</v>
      </c>
      <c r="D13" s="30">
        <v>25615.141187559253</v>
      </c>
      <c r="E13" s="30">
        <v>25510.443788221946</v>
      </c>
      <c r="F13" s="30">
        <v>25582.914882086712</v>
      </c>
      <c r="G13" s="30">
        <v>25547.360578407286</v>
      </c>
      <c r="H13" s="30">
        <v>25637.760145653723</v>
      </c>
      <c r="I13" s="30">
        <v>25071.671041805901</v>
      </c>
      <c r="J13" s="30">
        <v>25195.532332359107</v>
      </c>
      <c r="K13" s="30">
        <v>25210.572778906731</v>
      </c>
      <c r="L13" s="30">
        <v>25361.737534917731</v>
      </c>
      <c r="M13" s="30">
        <v>25235.651994602376</v>
      </c>
      <c r="N13" s="30">
        <v>25005.364745132829</v>
      </c>
      <c r="O13" s="30">
        <v>24909.472091863721</v>
      </c>
      <c r="P13" s="30">
        <v>24902.172093207922</v>
      </c>
      <c r="Q13" s="30">
        <v>24797.047631927646</v>
      </c>
      <c r="R13" s="30">
        <v>24928.12869513538</v>
      </c>
      <c r="S13" s="30">
        <v>24959.194770785736</v>
      </c>
      <c r="T13" s="30">
        <v>25098.950933058019</v>
      </c>
      <c r="U13" s="30">
        <v>25086.02880625302</v>
      </c>
      <c r="V13" s="30">
        <v>25178.159926585027</v>
      </c>
      <c r="W13" s="30">
        <v>25089.13148845825</v>
      </c>
    </row>
    <row r="15" spans="2:23">
      <c r="C15" s="6" t="s">
        <v>312</v>
      </c>
    </row>
    <row r="16" spans="2:23">
      <c r="C16" s="27" t="s">
        <v>299</v>
      </c>
      <c r="D16" s="6">
        <v>2016</v>
      </c>
      <c r="E16" s="6">
        <v>2017</v>
      </c>
      <c r="F16" s="6">
        <v>2018</v>
      </c>
      <c r="G16" s="6">
        <v>2019</v>
      </c>
      <c r="H16" s="6">
        <v>2020</v>
      </c>
      <c r="I16" s="6">
        <v>2021</v>
      </c>
      <c r="J16" s="6">
        <v>2022</v>
      </c>
      <c r="K16" s="6">
        <v>2023</v>
      </c>
      <c r="L16" s="6">
        <v>2024</v>
      </c>
      <c r="M16" s="6">
        <v>2025</v>
      </c>
      <c r="N16" s="6">
        <v>2026</v>
      </c>
      <c r="O16" s="6">
        <v>2027</v>
      </c>
      <c r="P16" s="6">
        <v>2028</v>
      </c>
      <c r="Q16" s="6">
        <v>2029</v>
      </c>
      <c r="R16" s="6">
        <v>2030</v>
      </c>
      <c r="S16" s="6">
        <v>2031</v>
      </c>
      <c r="T16" s="6">
        <v>2032</v>
      </c>
      <c r="U16" s="6">
        <v>2033</v>
      </c>
      <c r="V16" s="6">
        <v>2034</v>
      </c>
      <c r="W16" s="6">
        <v>2035</v>
      </c>
    </row>
    <row r="17" spans="3:23">
      <c r="C17" t="s">
        <v>300</v>
      </c>
      <c r="D17" s="30">
        <f>100*(D7/D$13)</f>
        <v>17.727088325811696</v>
      </c>
      <c r="E17" s="30">
        <f t="shared" ref="E17:W23" si="0">100*(E7/E$13)</f>
        <v>17.773875723649375</v>
      </c>
      <c r="F17" s="30">
        <f t="shared" si="0"/>
        <v>17.684035413641595</v>
      </c>
      <c r="G17" s="30">
        <f t="shared" si="0"/>
        <v>17.667141637147498</v>
      </c>
      <c r="H17" s="30">
        <f t="shared" si="0"/>
        <v>17.638325588464522</v>
      </c>
      <c r="I17" s="30">
        <f t="shared" si="0"/>
        <v>14.343700196422834</v>
      </c>
      <c r="J17" s="30">
        <f t="shared" si="0"/>
        <v>14.261676507009335</v>
      </c>
      <c r="K17" s="30">
        <f t="shared" si="0"/>
        <v>14.333357886391909</v>
      </c>
      <c r="L17" s="30">
        <f t="shared" si="0"/>
        <v>14.269795375562545</v>
      </c>
      <c r="M17" s="30">
        <f t="shared" si="0"/>
        <v>14.371816502921092</v>
      </c>
      <c r="N17" s="30">
        <f t="shared" si="0"/>
        <v>12.407456991459773</v>
      </c>
      <c r="O17" s="30">
        <f t="shared" si="0"/>
        <v>12.481052481820734</v>
      </c>
      <c r="P17" s="30">
        <f t="shared" si="0"/>
        <v>12.472057465088005</v>
      </c>
      <c r="Q17" s="30">
        <f t="shared" si="0"/>
        <v>12.532736478186992</v>
      </c>
      <c r="R17" s="30">
        <f t="shared" si="0"/>
        <v>12.468543064391943</v>
      </c>
      <c r="S17" s="30">
        <f t="shared" si="0"/>
        <v>12.452745714008282</v>
      </c>
      <c r="T17" s="30">
        <f t="shared" si="0"/>
        <v>12.356408048693448</v>
      </c>
      <c r="U17" s="30">
        <f t="shared" si="0"/>
        <v>12.395788813153592</v>
      </c>
      <c r="V17" s="30">
        <f t="shared" si="0"/>
        <v>12.319642001220348</v>
      </c>
      <c r="W17" s="30">
        <f t="shared" si="0"/>
        <v>12.372428356390074</v>
      </c>
    </row>
    <row r="18" spans="3:23">
      <c r="C18" t="s">
        <v>301</v>
      </c>
      <c r="D18" s="30">
        <f t="shared" ref="D18:S23" si="1">100*(D8/D$13)</f>
        <v>11.069637451837941</v>
      </c>
      <c r="E18" s="30">
        <f t="shared" si="1"/>
        <v>11.092613747246602</v>
      </c>
      <c r="F18" s="30">
        <f t="shared" si="1"/>
        <v>10.675000618326496</v>
      </c>
      <c r="G18" s="30">
        <f t="shared" si="1"/>
        <v>10.516041686427593</v>
      </c>
      <c r="H18" s="30">
        <f t="shared" si="1"/>
        <v>10.40346828935391</v>
      </c>
      <c r="I18" s="30">
        <f t="shared" si="1"/>
        <v>12.461445082644392</v>
      </c>
      <c r="J18" s="30">
        <f t="shared" si="1"/>
        <v>12.485652906800679</v>
      </c>
      <c r="K18" s="30">
        <f t="shared" si="1"/>
        <v>12.876966380759475</v>
      </c>
      <c r="L18" s="30">
        <f t="shared" si="1"/>
        <v>12.965148734733031</v>
      </c>
      <c r="M18" s="30">
        <f t="shared" si="1"/>
        <v>12.901208361839508</v>
      </c>
      <c r="N18" s="30">
        <f t="shared" si="1"/>
        <v>13.763030949567263</v>
      </c>
      <c r="O18" s="30">
        <f t="shared" si="1"/>
        <v>13.810821395044298</v>
      </c>
      <c r="P18" s="30">
        <f t="shared" si="1"/>
        <v>13.368842171972306</v>
      </c>
      <c r="Q18" s="30">
        <f t="shared" si="1"/>
        <v>13.389497403080675</v>
      </c>
      <c r="R18" s="30">
        <f t="shared" si="1"/>
        <v>13.39625915408984</v>
      </c>
      <c r="S18" s="30">
        <f t="shared" si="1"/>
        <v>12.583110962785483</v>
      </c>
      <c r="T18" s="30">
        <f t="shared" si="0"/>
        <v>12.546233391454075</v>
      </c>
      <c r="U18" s="30">
        <f t="shared" si="0"/>
        <v>12.716818671067678</v>
      </c>
      <c r="V18" s="30">
        <f t="shared" si="0"/>
        <v>12.521069719023711</v>
      </c>
      <c r="W18" s="30">
        <f t="shared" si="0"/>
        <v>12.451076935785137</v>
      </c>
    </row>
    <row r="19" spans="3:23">
      <c r="C19" t="s">
        <v>302</v>
      </c>
      <c r="D19" s="30">
        <f t="shared" si="1"/>
        <v>4.1753039429641676</v>
      </c>
      <c r="E19" s="30">
        <f t="shared" si="0"/>
        <v>3.7990507262263087</v>
      </c>
      <c r="F19" s="30">
        <f t="shared" si="0"/>
        <v>4.1759080422381514</v>
      </c>
      <c r="G19" s="30">
        <f t="shared" si="0"/>
        <v>3.7896079206643334</v>
      </c>
      <c r="H19" s="30">
        <f t="shared" si="0"/>
        <v>4.1660347625222149</v>
      </c>
      <c r="I19" s="30">
        <f t="shared" si="0"/>
        <v>3.8490134877363587</v>
      </c>
      <c r="J19" s="30">
        <f t="shared" si="0"/>
        <v>4.2262651407941014</v>
      </c>
      <c r="K19" s="30">
        <f t="shared" si="0"/>
        <v>3.8279618176999231</v>
      </c>
      <c r="L19" s="30">
        <f t="shared" si="0"/>
        <v>4.2019321370737339</v>
      </c>
      <c r="M19" s="30">
        <f t="shared" si="0"/>
        <v>3.8279569721702407</v>
      </c>
      <c r="N19" s="30">
        <f t="shared" si="0"/>
        <v>4.2664724585057554</v>
      </c>
      <c r="O19" s="30">
        <f t="shared" si="0"/>
        <v>3.8803106562652241</v>
      </c>
      <c r="P19" s="30">
        <f t="shared" si="0"/>
        <v>4.2843451406835156</v>
      </c>
      <c r="Q19" s="30">
        <f t="shared" si="0"/>
        <v>3.8975486692843404</v>
      </c>
      <c r="R19" s="30">
        <f t="shared" si="0"/>
        <v>4.2784198246221701</v>
      </c>
      <c r="S19" s="30">
        <f t="shared" si="0"/>
        <v>3.8705868072745822</v>
      </c>
      <c r="T19" s="30">
        <f t="shared" si="0"/>
        <v>4.2510462004795917</v>
      </c>
      <c r="U19" s="30">
        <f t="shared" si="0"/>
        <v>3.8533157538233054</v>
      </c>
      <c r="V19" s="30">
        <f t="shared" si="0"/>
        <v>4.2371483980985953</v>
      </c>
      <c r="W19" s="30">
        <f t="shared" si="0"/>
        <v>3.8524326776502331</v>
      </c>
    </row>
    <row r="20" spans="3:23">
      <c r="C20" t="s">
        <v>303</v>
      </c>
      <c r="D20" s="30">
        <f t="shared" si="1"/>
        <v>8.2477218483030601</v>
      </c>
      <c r="E20" s="30">
        <f t="shared" si="0"/>
        <v>8.2904357684143921</v>
      </c>
      <c r="F20" s="30">
        <f t="shared" si="0"/>
        <v>8.5129305887850393</v>
      </c>
      <c r="G20" s="30">
        <f t="shared" si="0"/>
        <v>8.7897269841564007</v>
      </c>
      <c r="H20" s="30">
        <f t="shared" si="0"/>
        <v>8.7489896678054997</v>
      </c>
      <c r="I20" s="30">
        <f t="shared" si="0"/>
        <v>8.977998525693268</v>
      </c>
      <c r="J20" s="30">
        <f t="shared" si="0"/>
        <v>8.9338626261493239</v>
      </c>
      <c r="K20" s="30">
        <f t="shared" si="0"/>
        <v>8.9285327875744223</v>
      </c>
      <c r="L20" s="30">
        <f t="shared" si="0"/>
        <v>8.8654268782034134</v>
      </c>
      <c r="M20" s="30">
        <f t="shared" si="0"/>
        <v>8.9196596029357575</v>
      </c>
      <c r="N20" s="30">
        <f t="shared" si="0"/>
        <v>9.0018053303466932</v>
      </c>
      <c r="O20" s="30">
        <f t="shared" si="0"/>
        <v>9.0364590955551858</v>
      </c>
      <c r="P20" s="30">
        <f t="shared" si="0"/>
        <v>9.029036855838207</v>
      </c>
      <c r="Q20" s="30">
        <f t="shared" si="0"/>
        <v>9.0774284499973721</v>
      </c>
      <c r="R20" s="30">
        <f t="shared" si="0"/>
        <v>9.0296960675562463</v>
      </c>
      <c r="S20" s="30">
        <f t="shared" si="0"/>
        <v>9.5353967880634354</v>
      </c>
      <c r="T20" s="30">
        <f t="shared" si="0"/>
        <v>9.5310795761157259</v>
      </c>
      <c r="U20" s="30">
        <f t="shared" si="0"/>
        <v>9.6032280163032748</v>
      </c>
      <c r="V20" s="30">
        <f t="shared" si="0"/>
        <v>9.6204530178649001</v>
      </c>
      <c r="W20" s="30">
        <f t="shared" si="0"/>
        <v>9.7034931544758862</v>
      </c>
    </row>
    <row r="21" spans="3:23">
      <c r="C21" t="s">
        <v>304</v>
      </c>
      <c r="D21" s="30">
        <f t="shared" si="1"/>
        <v>57.850275599562238</v>
      </c>
      <c r="E21" s="30">
        <f t="shared" si="0"/>
        <v>58.110282313490167</v>
      </c>
      <c r="F21" s="30">
        <f t="shared" si="0"/>
        <v>58.010265359368937</v>
      </c>
      <c r="G21" s="30">
        <f t="shared" si="0"/>
        <v>58.277401898588543</v>
      </c>
      <c r="H21" s="30">
        <f t="shared" si="0"/>
        <v>58.089337518608197</v>
      </c>
      <c r="I21" s="30">
        <f t="shared" si="0"/>
        <v>59.385426858598201</v>
      </c>
      <c r="J21" s="30">
        <f t="shared" si="0"/>
        <v>59.108171966000157</v>
      </c>
      <c r="K21" s="30">
        <f t="shared" si="0"/>
        <v>59.058706080717847</v>
      </c>
      <c r="L21" s="30">
        <f t="shared" si="0"/>
        <v>58.725921383399879</v>
      </c>
      <c r="M21" s="30">
        <f t="shared" si="0"/>
        <v>58.999602197496493</v>
      </c>
      <c r="N21" s="30">
        <f t="shared" si="0"/>
        <v>59.553073792529013</v>
      </c>
      <c r="O21" s="30">
        <f t="shared" si="0"/>
        <v>59.768459419189846</v>
      </c>
      <c r="P21" s="30">
        <f t="shared" si="0"/>
        <v>59.80385373805175</v>
      </c>
      <c r="Q21" s="30">
        <f t="shared" si="0"/>
        <v>60.038949352950254</v>
      </c>
      <c r="R21" s="30">
        <f t="shared" si="0"/>
        <v>59.737814365769083</v>
      </c>
      <c r="S21" s="30">
        <f t="shared" si="0"/>
        <v>59.80956192638439</v>
      </c>
      <c r="T21" s="30">
        <f t="shared" si="0"/>
        <v>59.499650997566597</v>
      </c>
      <c r="U21" s="30">
        <f t="shared" si="0"/>
        <v>59.546084588073825</v>
      </c>
      <c r="V21" s="30">
        <f t="shared" si="0"/>
        <v>59.347795495501479</v>
      </c>
      <c r="W21" s="30">
        <f t="shared" si="0"/>
        <v>59.578589157764995</v>
      </c>
    </row>
    <row r="22" spans="3:23">
      <c r="C22" t="s">
        <v>305</v>
      </c>
      <c r="D22" s="30">
        <f t="shared" si="1"/>
        <v>0.92997283152089893</v>
      </c>
      <c r="E22" s="30">
        <f t="shared" si="0"/>
        <v>0.93374172097315433</v>
      </c>
      <c r="F22" s="30">
        <f t="shared" si="0"/>
        <v>0.9418599776397828</v>
      </c>
      <c r="G22" s="30">
        <f t="shared" si="0"/>
        <v>0.96007987301563003</v>
      </c>
      <c r="H22" s="30">
        <f t="shared" si="0"/>
        <v>0.95384417324565063</v>
      </c>
      <c r="I22" s="30">
        <f t="shared" si="0"/>
        <v>0.98241584890493872</v>
      </c>
      <c r="J22" s="30">
        <f t="shared" si="0"/>
        <v>0.98437085324640916</v>
      </c>
      <c r="K22" s="30">
        <f t="shared" si="0"/>
        <v>0.97447504685641106</v>
      </c>
      <c r="L22" s="30">
        <f t="shared" si="0"/>
        <v>0.97177549102741467</v>
      </c>
      <c r="M22" s="30">
        <f t="shared" si="0"/>
        <v>0.97975636263691446</v>
      </c>
      <c r="N22" s="30">
        <f t="shared" si="0"/>
        <v>1.0081604775915005</v>
      </c>
      <c r="O22" s="30">
        <f t="shared" si="0"/>
        <v>1.0228969521247018</v>
      </c>
      <c r="P22" s="30">
        <f t="shared" si="0"/>
        <v>1.0418646283662352</v>
      </c>
      <c r="Q22" s="30">
        <f t="shared" si="0"/>
        <v>1.0638396465003492</v>
      </c>
      <c r="R22" s="30">
        <f t="shared" si="0"/>
        <v>1.0892675235707139</v>
      </c>
      <c r="S22" s="30">
        <f t="shared" si="0"/>
        <v>1.7485978014838217</v>
      </c>
      <c r="T22" s="30">
        <f t="shared" si="0"/>
        <v>1.8155817856905565</v>
      </c>
      <c r="U22" s="30">
        <f t="shared" si="0"/>
        <v>1.8847641575783218</v>
      </c>
      <c r="V22" s="30">
        <f t="shared" si="0"/>
        <v>1.953891368290974</v>
      </c>
      <c r="W22" s="30">
        <f t="shared" si="0"/>
        <v>2.041979717933684</v>
      </c>
    </row>
    <row r="23" spans="3:23">
      <c r="C23" t="s">
        <v>306</v>
      </c>
      <c r="D23" s="30">
        <f t="shared" si="1"/>
        <v>100</v>
      </c>
      <c r="E23" s="30">
        <f t="shared" si="0"/>
        <v>100</v>
      </c>
      <c r="F23" s="30">
        <f t="shared" si="0"/>
        <v>100</v>
      </c>
      <c r="G23" s="30">
        <f t="shared" si="0"/>
        <v>100</v>
      </c>
      <c r="H23" s="30">
        <f t="shared" si="0"/>
        <v>100</v>
      </c>
      <c r="I23" s="30">
        <f t="shared" si="0"/>
        <v>100</v>
      </c>
      <c r="J23" s="30">
        <f t="shared" si="0"/>
        <v>100</v>
      </c>
      <c r="K23" s="30">
        <f t="shared" si="0"/>
        <v>100</v>
      </c>
      <c r="L23" s="30">
        <f t="shared" si="0"/>
        <v>100</v>
      </c>
      <c r="M23" s="30">
        <f t="shared" si="0"/>
        <v>100</v>
      </c>
      <c r="N23" s="30">
        <f t="shared" si="0"/>
        <v>100</v>
      </c>
      <c r="O23" s="30">
        <f t="shared" si="0"/>
        <v>100</v>
      </c>
      <c r="P23" s="30">
        <f t="shared" si="0"/>
        <v>100</v>
      </c>
      <c r="Q23" s="30">
        <f t="shared" si="0"/>
        <v>100</v>
      </c>
      <c r="R23" s="30">
        <f t="shared" si="0"/>
        <v>100</v>
      </c>
      <c r="S23" s="30">
        <f t="shared" si="0"/>
        <v>100</v>
      </c>
      <c r="T23" s="30">
        <f t="shared" si="0"/>
        <v>100</v>
      </c>
      <c r="U23" s="30">
        <f t="shared" si="0"/>
        <v>100</v>
      </c>
      <c r="V23" s="30">
        <f t="shared" si="0"/>
        <v>100</v>
      </c>
      <c r="W23" s="30">
        <f t="shared" si="0"/>
        <v>100</v>
      </c>
    </row>
    <row r="26" spans="3:23">
      <c r="D26" s="3" t="s">
        <v>313</v>
      </c>
      <c r="E26" s="3" t="s">
        <v>314</v>
      </c>
      <c r="F26" s="3" t="s">
        <v>316</v>
      </c>
    </row>
    <row r="27" spans="3:23">
      <c r="C27" s="3" t="s">
        <v>304</v>
      </c>
      <c r="D27" s="30">
        <f>MIN(D21:W21)</f>
        <v>57.850275599562238</v>
      </c>
      <c r="E27" s="30">
        <f>MAX(D21:W21)</f>
        <v>60.038949352950254</v>
      </c>
      <c r="F27" s="30">
        <f>E27-D27</f>
        <v>2.1886737533880165</v>
      </c>
    </row>
    <row r="28" spans="3:23">
      <c r="C28" s="3" t="s">
        <v>301</v>
      </c>
      <c r="D28" s="30">
        <f>MIN(D18:W18)</f>
        <v>10.40346828935391</v>
      </c>
      <c r="E28" s="30">
        <f>MAX(D18:W18)</f>
        <v>13.810821395044298</v>
      </c>
      <c r="F28" s="30">
        <f t="shared" ref="F28:F31" si="2">E28-D28</f>
        <v>3.4073531056903885</v>
      </c>
    </row>
    <row r="29" spans="3:23">
      <c r="C29" s="3" t="s">
        <v>300</v>
      </c>
      <c r="D29" s="30">
        <f>MIN(D17:W17)</f>
        <v>12.319642001220348</v>
      </c>
      <c r="E29" s="30">
        <f>MAX(D17:W17)</f>
        <v>17.773875723649375</v>
      </c>
      <c r="F29" s="30">
        <f t="shared" si="2"/>
        <v>5.4542337224290272</v>
      </c>
    </row>
    <row r="30" spans="3:23">
      <c r="C30" s="3" t="s">
        <v>315</v>
      </c>
      <c r="D30" s="30">
        <f>MIN(D20:W20)</f>
        <v>8.2477218483030601</v>
      </c>
      <c r="E30" s="30">
        <f>MAX(D20:W20)</f>
        <v>9.7034931544758862</v>
      </c>
      <c r="F30" s="30">
        <f t="shared" si="2"/>
        <v>1.4557713061728261</v>
      </c>
    </row>
    <row r="31" spans="3:23">
      <c r="C31" s="3" t="s">
        <v>302</v>
      </c>
      <c r="D31" s="30">
        <f>MIN(D19:W19)</f>
        <v>3.7896079206643334</v>
      </c>
      <c r="E31" s="30">
        <f>MAX(D19:W19)</f>
        <v>4.2843451406835156</v>
      </c>
      <c r="F31" s="30">
        <f t="shared" si="2"/>
        <v>0.49473722001918219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4:W20"/>
  <sheetViews>
    <sheetView workbookViewId="0">
      <selection activeCell="O26" sqref="O25:O26"/>
    </sheetView>
  </sheetViews>
  <sheetFormatPr defaultRowHeight="12.75"/>
  <cols>
    <col min="1" max="2" width="9.140625" style="3"/>
    <col min="3" max="3" width="24.140625" style="3" bestFit="1" customWidth="1"/>
    <col min="4" max="16384" width="9.140625" style="3"/>
  </cols>
  <sheetData>
    <row r="4" spans="2:23" ht="13.5" thickBot="1">
      <c r="C4" s="31" t="s">
        <v>318</v>
      </c>
    </row>
    <row r="5" spans="2:23" ht="13.5" thickBot="1">
      <c r="C5" s="5" t="s">
        <v>317</v>
      </c>
    </row>
    <row r="6" spans="2:23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>
      <c r="D7" s="6">
        <v>2016</v>
      </c>
      <c r="E7" s="6">
        <v>2017</v>
      </c>
      <c r="F7" s="6">
        <v>2018</v>
      </c>
      <c r="G7" s="6">
        <v>2019</v>
      </c>
      <c r="H7" s="6">
        <v>2020</v>
      </c>
      <c r="I7" s="6">
        <v>2021</v>
      </c>
      <c r="J7" s="6">
        <v>2022</v>
      </c>
      <c r="K7" s="6">
        <v>2023</v>
      </c>
      <c r="L7" s="6">
        <v>2024</v>
      </c>
      <c r="M7" s="6">
        <v>2025</v>
      </c>
      <c r="N7" s="6">
        <v>2026</v>
      </c>
      <c r="O7" s="6">
        <v>2027</v>
      </c>
      <c r="P7" s="6">
        <v>2028</v>
      </c>
      <c r="Q7" s="6">
        <v>2029</v>
      </c>
      <c r="R7" s="6">
        <v>2030</v>
      </c>
      <c r="S7" s="6">
        <v>2031</v>
      </c>
      <c r="T7" s="6">
        <v>2032</v>
      </c>
      <c r="U7" s="6">
        <v>2033</v>
      </c>
      <c r="V7" s="6">
        <v>2034</v>
      </c>
      <c r="W7" s="6">
        <v>2035</v>
      </c>
    </row>
    <row r="8" spans="2:23">
      <c r="C8" s="3" t="s">
        <v>301</v>
      </c>
      <c r="D8" s="32">
        <v>10.765632159952789</v>
      </c>
      <c r="E8" s="32">
        <v>10.579992533427392</v>
      </c>
      <c r="F8" s="32">
        <v>10.208841475264052</v>
      </c>
      <c r="G8" s="32">
        <v>10.02574829658055</v>
      </c>
      <c r="H8" s="32">
        <v>9.9734463149909978</v>
      </c>
      <c r="I8" s="32">
        <v>11.708355080855</v>
      </c>
      <c r="J8" s="32">
        <v>11.787021644331</v>
      </c>
      <c r="K8" s="32">
        <v>12.173430858082098</v>
      </c>
      <c r="L8" s="32">
        <v>12.372953611588319</v>
      </c>
      <c r="M8" s="32">
        <v>12.202748189345501</v>
      </c>
      <c r="N8" s="32">
        <v>12.938119453761283</v>
      </c>
      <c r="O8" s="32">
        <v>12.92936387406947</v>
      </c>
      <c r="P8" s="32">
        <v>12.520548917729002</v>
      </c>
      <c r="Q8" s="32">
        <v>12.454082784296101</v>
      </c>
      <c r="R8" s="32">
        <v>12.530803380333197</v>
      </c>
      <c r="S8" s="32">
        <v>11.751180212463527</v>
      </c>
      <c r="T8" s="32">
        <v>11.81006386981</v>
      </c>
      <c r="U8" s="32">
        <v>11.929724849160001</v>
      </c>
      <c r="V8" s="32">
        <v>11.780283105620001</v>
      </c>
      <c r="W8" s="32">
        <v>11.684019676768099</v>
      </c>
    </row>
    <row r="9" spans="2:23">
      <c r="B9" s="33" t="s">
        <v>323</v>
      </c>
      <c r="C9" s="3" t="s">
        <v>319</v>
      </c>
      <c r="D9" s="32">
        <v>44.118790238700001</v>
      </c>
      <c r="E9" s="32">
        <v>43.934513173399999</v>
      </c>
      <c r="F9" s="32">
        <v>43.833442830799996</v>
      </c>
      <c r="G9" s="32">
        <v>43.728230634599996</v>
      </c>
      <c r="H9" s="32">
        <v>43.934619660899997</v>
      </c>
      <c r="I9" s="32">
        <v>34.823312213199998</v>
      </c>
      <c r="J9" s="32">
        <v>34.793836151099995</v>
      </c>
      <c r="K9" s="32">
        <v>34.997905566</v>
      </c>
      <c r="L9" s="32">
        <v>35.149146342999998</v>
      </c>
      <c r="M9" s="32">
        <v>35.131808075000002</v>
      </c>
      <c r="N9" s="32">
        <v>29.822031303999999</v>
      </c>
      <c r="O9" s="32">
        <v>29.886972727</v>
      </c>
      <c r="P9" s="32">
        <v>29.937497018000002</v>
      </c>
      <c r="Q9" s="32">
        <v>29.874881739000003</v>
      </c>
      <c r="R9" s="32">
        <v>29.879427618000001</v>
      </c>
      <c r="S9" s="32">
        <v>29.878863770000002</v>
      </c>
      <c r="T9" s="32">
        <v>29.892400898000002</v>
      </c>
      <c r="U9" s="32">
        <v>29.893849148000001</v>
      </c>
      <c r="V9" s="32">
        <v>29.816031325999994</v>
      </c>
      <c r="W9" s="32">
        <v>29.840113033999998</v>
      </c>
    </row>
    <row r="10" spans="2:23">
      <c r="C10" s="3" t="s">
        <v>305</v>
      </c>
      <c r="D10" s="32">
        <v>2.6961312013472094</v>
      </c>
      <c r="E10" s="32">
        <v>2.6880829931726082</v>
      </c>
      <c r="F10" s="32">
        <v>2.688199593935944</v>
      </c>
      <c r="G10" s="32">
        <v>2.6898713688194529</v>
      </c>
      <c r="H10" s="32">
        <v>2.6992715241090059</v>
      </c>
      <c r="I10" s="32">
        <v>2.7035978059449941</v>
      </c>
      <c r="J10" s="32">
        <v>2.7287999045690001</v>
      </c>
      <c r="K10" s="32">
        <v>2.6923569759179053</v>
      </c>
      <c r="L10" s="32">
        <v>2.7068275454116835</v>
      </c>
      <c r="M10" s="32">
        <v>2.7105250356545003</v>
      </c>
      <c r="N10" s="32">
        <v>2.7783901422387176</v>
      </c>
      <c r="O10" s="32">
        <v>2.8093889989305287</v>
      </c>
      <c r="P10" s="32">
        <v>2.8788773642709962</v>
      </c>
      <c r="Q10" s="32">
        <v>2.9315802767039014</v>
      </c>
      <c r="R10" s="32">
        <v>3.0326238016668037</v>
      </c>
      <c r="S10" s="32">
        <v>3.0640968175364693</v>
      </c>
      <c r="T10" s="32">
        <v>3.1643437321899981</v>
      </c>
      <c r="U10" s="32">
        <v>3.227408302839998</v>
      </c>
      <c r="V10" s="32">
        <v>3.3001920683800021</v>
      </c>
      <c r="W10" s="32">
        <v>3.4126677892319037</v>
      </c>
    </row>
    <row r="11" spans="2:23">
      <c r="C11" s="3" t="s">
        <v>322</v>
      </c>
      <c r="D11" s="32">
        <f>SUM(D8:D10)</f>
        <v>57.580553599999995</v>
      </c>
      <c r="E11" s="32">
        <f t="shared" ref="E11:W11" si="0">SUM(E8:E10)</f>
        <v>57.2025887</v>
      </c>
      <c r="F11" s="32">
        <f t="shared" si="0"/>
        <v>56.730483899999989</v>
      </c>
      <c r="G11" s="32">
        <f t="shared" si="0"/>
        <v>56.443850300000001</v>
      </c>
      <c r="H11" s="32">
        <f t="shared" si="0"/>
        <v>56.6073375</v>
      </c>
      <c r="I11" s="32">
        <f t="shared" si="0"/>
        <v>49.235265099999992</v>
      </c>
      <c r="J11" s="32">
        <f t="shared" si="0"/>
        <v>49.309657699999995</v>
      </c>
      <c r="K11" s="32">
        <f t="shared" si="0"/>
        <v>49.863693400000002</v>
      </c>
      <c r="L11" s="32">
        <f t="shared" si="0"/>
        <v>50.228927499999998</v>
      </c>
      <c r="M11" s="32">
        <f t="shared" si="0"/>
        <v>50.0450813</v>
      </c>
      <c r="N11" s="32">
        <f t="shared" si="0"/>
        <v>45.538540900000001</v>
      </c>
      <c r="O11" s="32">
        <f t="shared" si="0"/>
        <v>45.625725599999996</v>
      </c>
      <c r="P11" s="32">
        <f t="shared" si="0"/>
        <v>45.336923300000002</v>
      </c>
      <c r="Q11" s="32">
        <f t="shared" si="0"/>
        <v>45.260544800000012</v>
      </c>
      <c r="R11" s="32">
        <f t="shared" si="0"/>
        <v>45.442854799999999</v>
      </c>
      <c r="S11" s="32">
        <f t="shared" si="0"/>
        <v>44.6941408</v>
      </c>
      <c r="T11" s="32">
        <f t="shared" si="0"/>
        <v>44.866808499999998</v>
      </c>
      <c r="U11" s="32">
        <f t="shared" si="0"/>
        <v>45.050982300000001</v>
      </c>
      <c r="V11" s="32">
        <f t="shared" si="0"/>
        <v>44.896506499999994</v>
      </c>
      <c r="W11" s="32">
        <f t="shared" si="0"/>
        <v>44.936800500000004</v>
      </c>
    </row>
    <row r="12" spans="2:23"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2:23">
      <c r="C13" s="3" t="s">
        <v>320</v>
      </c>
      <c r="D13" s="30">
        <v>25615.141187559257</v>
      </c>
      <c r="E13" s="30">
        <v>25510.443788221943</v>
      </c>
      <c r="F13" s="30">
        <v>25582.914882086712</v>
      </c>
      <c r="G13" s="30">
        <v>25547.36057840729</v>
      </c>
      <c r="H13" s="30">
        <v>25637.760145653727</v>
      </c>
      <c r="I13" s="30">
        <v>25071.671041805901</v>
      </c>
      <c r="J13" s="30">
        <v>25195.532332359115</v>
      </c>
      <c r="K13" s="30">
        <v>25210.572778906731</v>
      </c>
      <c r="L13" s="30">
        <v>25361.737534917731</v>
      </c>
      <c r="M13" s="30">
        <v>25235.65199460238</v>
      </c>
      <c r="N13" s="30">
        <v>25005.364745132832</v>
      </c>
      <c r="O13" s="30">
        <v>24909.472091863725</v>
      </c>
      <c r="P13" s="30">
        <v>24902.172093207926</v>
      </c>
      <c r="Q13" s="30">
        <v>24797.047631927642</v>
      </c>
      <c r="R13" s="30">
        <v>24928.12869513538</v>
      </c>
      <c r="S13" s="30">
        <v>24959.194770785736</v>
      </c>
      <c r="T13" s="30">
        <v>25098.950933058022</v>
      </c>
      <c r="U13" s="30">
        <v>25086.028806253016</v>
      </c>
      <c r="V13" s="30">
        <v>25178.159926585027</v>
      </c>
      <c r="W13" s="30">
        <v>25089.13148845825</v>
      </c>
    </row>
    <row r="15" spans="2:23">
      <c r="C15" s="3" t="s">
        <v>321</v>
      </c>
      <c r="D15" s="7">
        <f>(D11*2000*1000000)/(D13*8760*1000)</f>
        <v>0.51322165347033533</v>
      </c>
      <c r="E15" s="7">
        <f t="shared" ref="E15:W15" si="1">(E11*2000*1000000)/(E13*8760*1000)</f>
        <v>0.5119452984201156</v>
      </c>
      <c r="F15" s="7">
        <f t="shared" si="1"/>
        <v>0.50628184214621197</v>
      </c>
      <c r="G15" s="7">
        <f t="shared" si="1"/>
        <v>0.50442486116069807</v>
      </c>
      <c r="H15" s="7">
        <f t="shared" si="1"/>
        <v>0.50410213622835587</v>
      </c>
      <c r="I15" s="7">
        <f t="shared" si="1"/>
        <v>0.44835177066096149</v>
      </c>
      <c r="J15" s="7">
        <f t="shared" si="1"/>
        <v>0.44682178444930959</v>
      </c>
      <c r="K15" s="7">
        <f t="shared" si="1"/>
        <v>0.45157263921309604</v>
      </c>
      <c r="L15" s="7">
        <f t="shared" si="1"/>
        <v>0.45216900659420317</v>
      </c>
      <c r="M15" s="7">
        <f t="shared" si="1"/>
        <v>0.45276490779178918</v>
      </c>
      <c r="N15" s="7">
        <f t="shared" si="1"/>
        <v>0.41578786200838885</v>
      </c>
      <c r="O15" s="7">
        <f t="shared" si="1"/>
        <v>0.41818759909286124</v>
      </c>
      <c r="P15" s="7">
        <f t="shared" si="1"/>
        <v>0.41566236438534682</v>
      </c>
      <c r="Q15" s="7">
        <f t="shared" si="1"/>
        <v>0.41672129159400617</v>
      </c>
      <c r="R15" s="7">
        <f t="shared" si="1"/>
        <v>0.41619975295581907</v>
      </c>
      <c r="S15" s="7">
        <f t="shared" si="1"/>
        <v>0.40883297032897753</v>
      </c>
      <c r="T15" s="7">
        <f t="shared" si="1"/>
        <v>0.40812716084412154</v>
      </c>
      <c r="U15" s="7">
        <f t="shared" si="1"/>
        <v>0.41001357674820382</v>
      </c>
      <c r="V15" s="7">
        <f t="shared" si="1"/>
        <v>0.40711251257676662</v>
      </c>
      <c r="W15" s="7">
        <f t="shared" si="1"/>
        <v>0.40892382017569567</v>
      </c>
    </row>
    <row r="20" spans="9:9">
      <c r="I20" s="3" t="s">
        <v>258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C2:W18"/>
  <sheetViews>
    <sheetView workbookViewId="0">
      <selection activeCell="L27" sqref="L27"/>
    </sheetView>
  </sheetViews>
  <sheetFormatPr defaultRowHeight="12.75"/>
  <cols>
    <col min="3" max="3" width="22.5703125" bestFit="1" customWidth="1"/>
    <col min="4" max="23" width="11.140625" bestFit="1" customWidth="1"/>
  </cols>
  <sheetData>
    <row r="2" spans="3:23">
      <c r="F2" s="29"/>
    </row>
    <row r="3" spans="3:23" ht="13.5" thickBot="1"/>
    <row r="4" spans="3:23" ht="13.5" thickBot="1">
      <c r="C4" s="5" t="s">
        <v>327</v>
      </c>
    </row>
    <row r="6" spans="3:23">
      <c r="D6" s="6">
        <v>2016</v>
      </c>
      <c r="E6" s="6">
        <v>2017</v>
      </c>
      <c r="F6" s="6">
        <v>2018</v>
      </c>
      <c r="G6" s="6">
        <v>2019</v>
      </c>
      <c r="H6" s="6">
        <v>2020</v>
      </c>
      <c r="I6" s="6">
        <v>2021</v>
      </c>
      <c r="J6" s="6">
        <v>2022</v>
      </c>
      <c r="K6" s="6">
        <v>2023</v>
      </c>
      <c r="L6" s="6">
        <v>2024</v>
      </c>
      <c r="M6" s="6">
        <v>2025</v>
      </c>
      <c r="N6" s="6">
        <v>2026</v>
      </c>
      <c r="O6" s="6">
        <v>2027</v>
      </c>
      <c r="P6" s="6">
        <v>2028</v>
      </c>
      <c r="Q6" s="6">
        <v>2029</v>
      </c>
      <c r="R6" s="6">
        <v>2030</v>
      </c>
      <c r="S6" s="6">
        <v>2031</v>
      </c>
      <c r="T6" s="6">
        <v>2032</v>
      </c>
      <c r="U6" s="6">
        <v>2033</v>
      </c>
      <c r="V6" s="6">
        <v>2034</v>
      </c>
      <c r="W6" s="6">
        <v>2035</v>
      </c>
    </row>
    <row r="7" spans="3:23">
      <c r="C7" t="s">
        <v>325</v>
      </c>
    </row>
    <row r="8" spans="3:23">
      <c r="C8" t="s">
        <v>326</v>
      </c>
      <c r="D8" s="34">
        <f>D16/1000000</f>
        <v>183.46222080000001</v>
      </c>
      <c r="E8" s="34">
        <f t="shared" ref="E8:W10" si="0">E16/1000000</f>
        <v>180.51141883</v>
      </c>
      <c r="F8" s="34">
        <f t="shared" si="0"/>
        <v>174.12172113</v>
      </c>
      <c r="G8" s="34">
        <f t="shared" si="0"/>
        <v>171.02101200000001</v>
      </c>
      <c r="H8" s="34">
        <f t="shared" si="0"/>
        <v>170.11751085999998</v>
      </c>
      <c r="I8" s="34">
        <f t="shared" si="0"/>
        <v>199.55567581</v>
      </c>
      <c r="J8" s="34">
        <f t="shared" si="0"/>
        <v>200.90500467000001</v>
      </c>
      <c r="K8" s="34">
        <f t="shared" si="0"/>
        <v>207.4634322</v>
      </c>
      <c r="L8" s="34">
        <f t="shared" si="0"/>
        <v>210.7678167</v>
      </c>
      <c r="M8" s="34">
        <f t="shared" si="0"/>
        <v>207.91248206</v>
      </c>
      <c r="N8" s="34">
        <f t="shared" si="0"/>
        <v>220.2021905</v>
      </c>
      <c r="O8" s="34">
        <f t="shared" si="0"/>
        <v>220.0606118</v>
      </c>
      <c r="P8" s="34">
        <f t="shared" si="0"/>
        <v>213.1802011</v>
      </c>
      <c r="Q8" s="34">
        <f t="shared" si="0"/>
        <v>212.01017630000001</v>
      </c>
      <c r="R8" s="34">
        <f t="shared" si="0"/>
        <v>213.27918069999998</v>
      </c>
      <c r="S8" s="34">
        <f t="shared" si="0"/>
        <v>200.12126789999999</v>
      </c>
      <c r="T8" s="34">
        <f t="shared" si="0"/>
        <v>201.025722</v>
      </c>
      <c r="U8" s="34">
        <f t="shared" si="0"/>
        <v>203.04713050000001</v>
      </c>
      <c r="V8" s="34">
        <f t="shared" si="0"/>
        <v>200.5976038</v>
      </c>
      <c r="W8" s="34">
        <f t="shared" si="0"/>
        <v>198.87629719999998</v>
      </c>
    </row>
    <row r="9" spans="3:23">
      <c r="C9" t="s">
        <v>6</v>
      </c>
      <c r="D9" s="34">
        <f t="shared" ref="D9:S10" si="1">D17/1000000</f>
        <v>206.40875299999999</v>
      </c>
      <c r="E9" s="34">
        <f t="shared" si="1"/>
        <v>210.14510419999999</v>
      </c>
      <c r="F9" s="34">
        <f t="shared" si="1"/>
        <v>206.77030209999998</v>
      </c>
      <c r="G9" s="34">
        <f t="shared" si="1"/>
        <v>204.588596</v>
      </c>
      <c r="H9" s="34">
        <f t="shared" si="1"/>
        <v>205.6002148</v>
      </c>
      <c r="I9" s="34">
        <f t="shared" si="1"/>
        <v>236.69563149999999</v>
      </c>
      <c r="J9" s="34">
        <f t="shared" si="1"/>
        <v>239.1710741</v>
      </c>
      <c r="K9" s="34">
        <f t="shared" si="1"/>
        <v>248.0972836</v>
      </c>
      <c r="L9" s="34">
        <f t="shared" si="1"/>
        <v>253.99180769999998</v>
      </c>
      <c r="M9" s="34">
        <f t="shared" si="1"/>
        <v>252.37530100000001</v>
      </c>
      <c r="N9" s="34">
        <f t="shared" si="1"/>
        <v>265.26361120000001</v>
      </c>
      <c r="O9" s="34">
        <f t="shared" si="1"/>
        <v>266.8833952</v>
      </c>
      <c r="P9" s="34">
        <f t="shared" si="1"/>
        <v>262.6234058</v>
      </c>
      <c r="Q9" s="34">
        <f t="shared" si="1"/>
        <v>265.22401059999999</v>
      </c>
      <c r="R9" s="34">
        <f t="shared" si="1"/>
        <v>266.31013899999999</v>
      </c>
      <c r="S9" s="34">
        <f t="shared" si="1"/>
        <v>257.45413159999998</v>
      </c>
      <c r="T9" s="34">
        <f t="shared" si="0"/>
        <v>259.07306999999997</v>
      </c>
      <c r="U9" s="34">
        <f t="shared" si="0"/>
        <v>260.4659532</v>
      </c>
      <c r="V9" s="34">
        <f t="shared" si="0"/>
        <v>259.58608069999997</v>
      </c>
      <c r="W9" s="34">
        <f t="shared" si="0"/>
        <v>260.53935469999999</v>
      </c>
    </row>
    <row r="10" spans="3:23">
      <c r="C10" t="s">
        <v>7</v>
      </c>
      <c r="D10" s="34">
        <f t="shared" si="1"/>
        <v>163.39441824000002</v>
      </c>
      <c r="E10" s="34">
        <f t="shared" si="0"/>
        <v>156.54218401399999</v>
      </c>
      <c r="F10" s="34">
        <f t="shared" si="0"/>
        <v>145.04928892299998</v>
      </c>
      <c r="G10" s="34">
        <f t="shared" si="0"/>
        <v>137.44954060800001</v>
      </c>
      <c r="H10" s="34">
        <f t="shared" si="0"/>
        <v>136.36985844</v>
      </c>
      <c r="I10" s="34">
        <f t="shared" si="0"/>
        <v>162.02104736999999</v>
      </c>
      <c r="J10" s="34">
        <f t="shared" si="0"/>
        <v>162.4713289</v>
      </c>
      <c r="K10" s="34">
        <f t="shared" si="0"/>
        <v>165.60841919999999</v>
      </c>
      <c r="L10" s="34">
        <f t="shared" si="0"/>
        <v>167.18294700000001</v>
      </c>
      <c r="M10" s="34">
        <f t="shared" si="0"/>
        <v>162.05902080000001</v>
      </c>
      <c r="N10" s="34">
        <f t="shared" si="0"/>
        <v>176.5179852</v>
      </c>
      <c r="O10" s="34">
        <f t="shared" si="0"/>
        <v>174.8474937</v>
      </c>
      <c r="P10" s="34">
        <f t="shared" si="0"/>
        <v>169.46277160000002</v>
      </c>
      <c r="Q10" s="34">
        <f t="shared" si="0"/>
        <v>168.79004880000002</v>
      </c>
      <c r="R10" s="34">
        <f t="shared" si="0"/>
        <v>169.62667210000001</v>
      </c>
      <c r="S10" s="34">
        <f t="shared" si="0"/>
        <v>154.72917111000001</v>
      </c>
      <c r="T10" s="34">
        <f t="shared" si="0"/>
        <v>158.03283144</v>
      </c>
      <c r="U10" s="34">
        <f t="shared" si="0"/>
        <v>159.65722007999997</v>
      </c>
      <c r="V10" s="34">
        <f t="shared" si="0"/>
        <v>155.03638682999997</v>
      </c>
      <c r="W10" s="34">
        <f t="shared" si="0"/>
        <v>153.17961506999998</v>
      </c>
    </row>
    <row r="11" spans="3:23" ht="13.5" thickBot="1"/>
    <row r="12" spans="3:23" ht="13.5" thickBot="1">
      <c r="C12" s="5" t="s">
        <v>324</v>
      </c>
    </row>
    <row r="14" spans="3:23">
      <c r="D14" s="6">
        <v>2016</v>
      </c>
      <c r="E14" s="6">
        <v>2017</v>
      </c>
      <c r="F14" s="6">
        <v>2018</v>
      </c>
      <c r="G14" s="6">
        <v>2019</v>
      </c>
      <c r="H14" s="6">
        <v>2020</v>
      </c>
      <c r="I14" s="6">
        <v>2021</v>
      </c>
      <c r="J14" s="6">
        <v>2022</v>
      </c>
      <c r="K14" s="6">
        <v>2023</v>
      </c>
      <c r="L14" s="6">
        <v>2024</v>
      </c>
      <c r="M14" s="6">
        <v>2025</v>
      </c>
      <c r="N14" s="6">
        <v>2026</v>
      </c>
      <c r="O14" s="6">
        <v>2027</v>
      </c>
      <c r="P14" s="6">
        <v>2028</v>
      </c>
      <c r="Q14" s="6">
        <v>2029</v>
      </c>
      <c r="R14" s="6">
        <v>2030</v>
      </c>
      <c r="S14" s="6">
        <v>2031</v>
      </c>
      <c r="T14" s="6">
        <v>2032</v>
      </c>
      <c r="U14" s="6">
        <v>2033</v>
      </c>
      <c r="V14" s="6">
        <v>2034</v>
      </c>
      <c r="W14" s="6">
        <v>2035</v>
      </c>
    </row>
    <row r="15" spans="3:23">
      <c r="C15" t="s">
        <v>325</v>
      </c>
    </row>
    <row r="16" spans="3:23">
      <c r="C16" t="s">
        <v>326</v>
      </c>
      <c r="D16" s="29">
        <v>183462220.80000001</v>
      </c>
      <c r="E16" s="29">
        <v>180511418.82999998</v>
      </c>
      <c r="F16" s="29">
        <v>174121721.13</v>
      </c>
      <c r="G16" s="29">
        <v>171021012</v>
      </c>
      <c r="H16" s="29">
        <v>170117510.85999998</v>
      </c>
      <c r="I16" s="29">
        <v>199555675.81</v>
      </c>
      <c r="J16" s="29">
        <v>200905004.67000002</v>
      </c>
      <c r="K16" s="29">
        <v>207463432.19999999</v>
      </c>
      <c r="L16" s="29">
        <v>210767816.69999999</v>
      </c>
      <c r="M16" s="29">
        <v>207912482.06</v>
      </c>
      <c r="N16" s="29">
        <v>220202190.5</v>
      </c>
      <c r="O16" s="29">
        <v>220060611.80000001</v>
      </c>
      <c r="P16" s="29">
        <v>213180201.09999999</v>
      </c>
      <c r="Q16" s="29">
        <v>212010176.30000001</v>
      </c>
      <c r="R16" s="29">
        <v>213279180.69999999</v>
      </c>
      <c r="S16" s="29">
        <v>200121267.90000001</v>
      </c>
      <c r="T16" s="29">
        <v>201025722</v>
      </c>
      <c r="U16" s="29">
        <v>203047130.5</v>
      </c>
      <c r="V16" s="29">
        <v>200597603.80000001</v>
      </c>
      <c r="W16" s="29">
        <v>198876297.19999999</v>
      </c>
    </row>
    <row r="17" spans="3:23">
      <c r="C17" t="s">
        <v>6</v>
      </c>
      <c r="D17" s="29">
        <v>206408753</v>
      </c>
      <c r="E17" s="29">
        <v>210145104.19999999</v>
      </c>
      <c r="F17" s="29">
        <v>206770302.09999999</v>
      </c>
      <c r="G17" s="29">
        <v>204588596</v>
      </c>
      <c r="H17" s="29">
        <v>205600214.80000001</v>
      </c>
      <c r="I17" s="29">
        <v>236695631.5</v>
      </c>
      <c r="J17" s="29">
        <v>239171074.09999999</v>
      </c>
      <c r="K17" s="29">
        <v>248097283.59999999</v>
      </c>
      <c r="L17" s="29">
        <v>253991807.69999999</v>
      </c>
      <c r="M17" s="29">
        <v>252375301</v>
      </c>
      <c r="N17" s="29">
        <v>265263611.19999999</v>
      </c>
      <c r="O17" s="29">
        <v>266883395.19999999</v>
      </c>
      <c r="P17" s="29">
        <v>262623405.80000001</v>
      </c>
      <c r="Q17" s="29">
        <v>265224010.59999999</v>
      </c>
      <c r="R17" s="29">
        <v>266310139</v>
      </c>
      <c r="S17" s="29">
        <v>257454131.59999999</v>
      </c>
      <c r="T17" s="29">
        <v>259073070</v>
      </c>
      <c r="U17" s="29">
        <v>260465953.19999999</v>
      </c>
      <c r="V17" s="29">
        <v>259586080.69999999</v>
      </c>
      <c r="W17" s="29">
        <v>260539354.69999999</v>
      </c>
    </row>
    <row r="18" spans="3:23">
      <c r="C18" t="s">
        <v>7</v>
      </c>
      <c r="D18" s="29">
        <v>163394418.24000001</v>
      </c>
      <c r="E18" s="29">
        <v>156542184.014</v>
      </c>
      <c r="F18" s="29">
        <v>145049288.92299998</v>
      </c>
      <c r="G18" s="29">
        <v>137449540.60800001</v>
      </c>
      <c r="H18" s="29">
        <v>136369858.44</v>
      </c>
      <c r="I18" s="29">
        <v>162021047.37</v>
      </c>
      <c r="J18" s="29">
        <v>162471328.90000001</v>
      </c>
      <c r="K18" s="29">
        <v>165608419.19999999</v>
      </c>
      <c r="L18" s="29">
        <v>167182947</v>
      </c>
      <c r="M18" s="29">
        <v>162059020.80000001</v>
      </c>
      <c r="N18" s="29">
        <v>176517985.19999999</v>
      </c>
      <c r="O18" s="29">
        <v>174847493.69999999</v>
      </c>
      <c r="P18" s="29">
        <v>169462771.60000002</v>
      </c>
      <c r="Q18" s="29">
        <v>168790048.80000001</v>
      </c>
      <c r="R18" s="29">
        <v>169626672.09999999</v>
      </c>
      <c r="S18" s="29">
        <v>154729171.11000001</v>
      </c>
      <c r="T18" s="29">
        <v>158032831.44</v>
      </c>
      <c r="U18" s="29">
        <v>159657220.07999998</v>
      </c>
      <c r="V18" s="29">
        <v>155036386.82999998</v>
      </c>
      <c r="W18" s="29">
        <v>153179615.06999999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 B-1 Annual Price Fcst</vt:lpstr>
      <vt:lpstr>Fig B-2 Elec Pr, Gas Pr, Hydro</vt:lpstr>
      <vt:lpstr>Fig B-3 Historic Prices Monthly</vt:lpstr>
      <vt:lpstr>Fig B-4 Historic Generation</vt:lpstr>
      <vt:lpstr>Fig B-5 CO2 Emission Prices</vt:lpstr>
      <vt:lpstr>Fig B-6 Price Fcst</vt:lpstr>
      <vt:lpstr>Fig B-7 Forecast Generation</vt:lpstr>
      <vt:lpstr>Fig B-8 Forecast CO2 Emissions</vt:lpstr>
      <vt:lpstr>Fig B-9 Forecast Ntl Gas Consum</vt:lpstr>
      <vt:lpstr>Sheet1</vt:lpstr>
      <vt:lpstr>Sheet2</vt:lpstr>
      <vt:lpstr>Sheet3</vt:lpstr>
    </vt:vector>
  </TitlesOfParts>
  <Company>Northwest Power and Conservation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Simmons</dc:creator>
  <cp:lastModifiedBy>Steven Simmons</cp:lastModifiedBy>
  <dcterms:created xsi:type="dcterms:W3CDTF">2015-09-15T20:39:14Z</dcterms:created>
  <dcterms:modified xsi:type="dcterms:W3CDTF">2015-10-20T20:34:50Z</dcterms:modified>
</cp:coreProperties>
</file>